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8180" windowHeight="10155" tabRatio="684" activeTab="0"/>
  </bookViews>
  <sheets>
    <sheet name="공사" sheetId="1" r:id="rId1"/>
    <sheet name="용역" sheetId="2" r:id="rId2"/>
    <sheet name="물품" sheetId="3" r:id="rId3"/>
  </sheets>
  <definedNames>
    <definedName name="_xlnm.Print_Area" localSheetId="0">'공사'!$A$1:$M$126</definedName>
    <definedName name="_xlnm.Print_Area" localSheetId="2">'물품'!$A$1:$L$72</definedName>
    <definedName name="_xlnm.Print_Area" localSheetId="1">'용역'!$A$1:$K$97</definedName>
    <definedName name="_xlnm.Print_Titles" localSheetId="2">'물품'!$2:$2</definedName>
    <definedName name="_xlnm.Print_Titles" localSheetId="1">'용역'!$2:$2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J2" authorId="0">
      <text>
        <r>
          <rPr>
            <sz val="9"/>
            <rFont val="돋움"/>
            <family val="3"/>
          </rPr>
          <t>종합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전문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전기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통신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소방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기타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선택</t>
        </r>
      </text>
    </comment>
    <comment ref="K2" authorId="1">
      <text>
        <r>
          <rPr>
            <sz val="9"/>
            <rFont val="돋움"/>
            <family val="3"/>
          </rPr>
          <t>입찰, 수의 구분방법은 참고사항 시트 참조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</author>
  </authors>
  <commentList>
    <comment ref="I2" authorId="0">
      <text>
        <r>
          <rPr>
            <sz val="9"/>
            <rFont val="돋움"/>
            <family val="3"/>
          </rPr>
          <t>입찰, 수의 구분방법은 참고사항 시트 참조</t>
        </r>
      </text>
    </comment>
    <comment ref="H9" authorId="1">
      <text>
        <r>
          <rPr>
            <b/>
            <sz val="9"/>
            <rFont val="돋움"/>
            <family val="3"/>
          </rPr>
          <t>직접생산증명서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보유업체</t>
        </r>
      </text>
    </comment>
    <comment ref="H10" authorId="1">
      <text>
        <r>
          <rPr>
            <b/>
            <sz val="9"/>
            <rFont val="돋움"/>
            <family val="3"/>
          </rPr>
          <t>직접생산증명서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보유업체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2" authorId="0">
      <text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입찰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수의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구분방법은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참고사항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참조</t>
        </r>
      </text>
    </comment>
    <comment ref="J2" authorId="0">
      <text>
        <r>
          <rPr>
            <sz val="9"/>
            <rFont val="돋움"/>
            <family val="3"/>
          </rPr>
          <t>관급자재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본공사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내역서에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자재로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발주처에서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구매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그외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물품은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일반물품임</t>
        </r>
        <r>
          <rPr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<sst xmlns="http://schemas.openxmlformats.org/spreadsheetml/2006/main" count="2281" uniqueCount="816">
  <si>
    <t>부서명</t>
  </si>
  <si>
    <t>연락처</t>
  </si>
  <si>
    <t>공종</t>
  </si>
  <si>
    <t>전화번호</t>
  </si>
  <si>
    <t>관내/관외</t>
  </si>
  <si>
    <t>관외업체 이용사유
(구체적으로)</t>
  </si>
  <si>
    <t>관급자재유무
(관급/일반)</t>
  </si>
  <si>
    <t>괸외업체 이용사유
(구체적으로)</t>
  </si>
  <si>
    <t xml:space="preserve">사업명 </t>
  </si>
  <si>
    <t>사업담당자</t>
  </si>
  <si>
    <t>연락처</t>
  </si>
  <si>
    <t>입찰/수의</t>
  </si>
  <si>
    <t>관외업체 이용사유
(구체적으로)</t>
  </si>
  <si>
    <t>사업명</t>
  </si>
  <si>
    <t>발주월</t>
  </si>
  <si>
    <t xml:space="preserve">사업(물품)명 </t>
  </si>
  <si>
    <t>구매예정월</t>
  </si>
  <si>
    <t>구매횟수</t>
  </si>
  <si>
    <t>계</t>
  </si>
  <si>
    <t>도급액</t>
  </si>
  <si>
    <t>기타</t>
  </si>
  <si>
    <t>관급자재</t>
  </si>
  <si>
    <t>구매예정액(원)</t>
  </si>
  <si>
    <t>공사예정금액(원)</t>
  </si>
  <si>
    <t>발주예정월</t>
  </si>
  <si>
    <t>발주예정액(원)</t>
  </si>
  <si>
    <t>조달방식
(중앙/자체)</t>
  </si>
  <si>
    <t>용역구분
(일반용역/기술용역)</t>
  </si>
  <si>
    <t>세부품명번호</t>
  </si>
  <si>
    <r>
      <t>2022년 3분기 관급사업(공사) 발주계획</t>
    </r>
    <r>
      <rPr>
        <b/>
        <sz val="18"/>
        <color indexed="8"/>
        <rFont val="돋움"/>
        <family val="3"/>
      </rPr>
      <t>(입찰, 수의 포함)</t>
    </r>
  </si>
  <si>
    <r>
      <t>2022년 3분기 관급사업(용역) 발주계획</t>
    </r>
    <r>
      <rPr>
        <b/>
        <sz val="18"/>
        <color indexed="8"/>
        <rFont val="돋움"/>
        <family val="3"/>
      </rPr>
      <t>(입찰, 수의 포함)</t>
    </r>
  </si>
  <si>
    <r>
      <t>2022년 3분기 관급사업(물품) 발주계획</t>
    </r>
    <r>
      <rPr>
        <b/>
        <sz val="18"/>
        <rFont val="돋움"/>
        <family val="3"/>
      </rPr>
      <t>(입찰, 수의 포함)</t>
    </r>
  </si>
  <si>
    <t>스마트시티담당관</t>
  </si>
  <si>
    <t>김정훈</t>
  </si>
  <si>
    <t>032-625-4092</t>
  </si>
  <si>
    <t>스마트시티챌린지 바닥신호등 설치 공사</t>
  </si>
  <si>
    <t>전문</t>
  </si>
  <si>
    <t>수의</t>
  </si>
  <si>
    <t>수의계약</t>
  </si>
  <si>
    <t>관내업체</t>
  </si>
  <si>
    <t>노선표시 공사(2차년도)</t>
  </si>
  <si>
    <t>입찰</t>
  </si>
  <si>
    <t>제한경쟁</t>
  </si>
  <si>
    <t>관내업체</t>
  </si>
  <si>
    <t>스마트시티담당관</t>
  </si>
  <si>
    <t>성민경</t>
  </si>
  <si>
    <t>032-625-3893</t>
  </si>
  <si>
    <t>2022년 부천시 지능형교통체계(ITS) 구축사업</t>
  </si>
  <si>
    <t>2022. 6.</t>
  </si>
  <si>
    <t>자체</t>
  </si>
  <si>
    <t>일반용역</t>
  </si>
  <si>
    <t>입찰</t>
  </si>
  <si>
    <t>관외</t>
  </si>
  <si>
    <t>지역제한기준(전국)</t>
  </si>
  <si>
    <t>김영준</t>
  </si>
  <si>
    <t>032-625-3891</t>
  </si>
  <si>
    <t>2021년 부천시 ITS 구축사업 GIS DB 갱신 용역</t>
  </si>
  <si>
    <t>강다연</t>
  </si>
  <si>
    <t>032-625-3894</t>
  </si>
  <si>
    <t>2021년 부천시 ITS 구축사업 관급자재(망연계시스템) 구매</t>
  </si>
  <si>
    <t>관급</t>
  </si>
  <si>
    <t>관외</t>
  </si>
  <si>
    <t>관내 미생산</t>
  </si>
  <si>
    <t>정책기획과</t>
  </si>
  <si>
    <t>정정숙</t>
  </si>
  <si>
    <t>032-625-2211</t>
  </si>
  <si>
    <t>2022년도 성과관리(BSC) 시민만족도 조사</t>
  </si>
  <si>
    <t>자체</t>
  </si>
  <si>
    <t>일반</t>
  </si>
  <si>
    <t>동일용역 수행 실적이 있는 전문 조사기관에 의뢰할 필요가 있어 지역범위를 경기도, 서울특별시로 설정(2인이상 수의 견적)</t>
  </si>
  <si>
    <t>재산활용과</t>
  </si>
  <si>
    <t>김태한</t>
  </si>
  <si>
    <t>032-625-3408</t>
  </si>
  <si>
    <t>상1주민지원센터 내진보강공사</t>
  </si>
  <si>
    <t>종합</t>
  </si>
  <si>
    <t>회계과 사무공간 확장공사</t>
  </si>
  <si>
    <t>전문</t>
  </si>
  <si>
    <t>상1주민지원센터 민원대 재배치 공사</t>
  </si>
  <si>
    <t>김만수</t>
  </si>
  <si>
    <t>032-625-3412</t>
  </si>
  <si>
    <t>시청 수변전실 청정소화설비 설치 공사</t>
  </si>
  <si>
    <t>수의계약 범위 벗어남</t>
  </si>
  <si>
    <t>상1주민지원센터 내진보강공사 건축감리용역</t>
  </si>
  <si>
    <t>기술용역</t>
  </si>
  <si>
    <t>관내</t>
  </si>
  <si>
    <t>하반기 제3종시설물 정기안전점검 용역 및 실태조사 용역</t>
  </si>
  <si>
    <t>노인복지과</t>
  </si>
  <si>
    <t>계재은</t>
  </si>
  <si>
    <t>노인의 날 표창 관련 상패 제작</t>
  </si>
  <si>
    <t>건축관리과-461(2022.1.7.)호 「2022년 부천시 표준디자인 감사패 단가계약 체결 안내」 관련</t>
  </si>
  <si>
    <t>시설공사과</t>
  </si>
  <si>
    <t>원소영</t>
  </si>
  <si>
    <t>032-625-3624</t>
  </si>
  <si>
    <t>고강본 은행단지 마을회관 경로당 리모델링공사</t>
  </si>
  <si>
    <t>박미연</t>
  </si>
  <si>
    <t>032-625-3627</t>
  </si>
  <si>
    <t>근로자종합복지관(어린이집 포함) 노후불편시설 개선공사</t>
  </si>
  <si>
    <t>건축</t>
  </si>
  <si>
    <t>경기도 지역제한(전문 1억원 초과)</t>
  </si>
  <si>
    <t>최성진</t>
  </si>
  <si>
    <t>032-625-3646</t>
  </si>
  <si>
    <t>근로자종합복지관(어린이집 포함) 노후불편시설 개선 전기공사</t>
  </si>
  <si>
    <t>전기</t>
  </si>
  <si>
    <t>경기도 지역제한(기타 8천만원 초과)</t>
  </si>
  <si>
    <t>황준연</t>
  </si>
  <si>
    <t>032-625-3649</t>
  </si>
  <si>
    <t>근로자종합복지관(어린이집 포함) 노후불편시설 개선 통신공사</t>
  </si>
  <si>
    <t>통신</t>
  </si>
  <si>
    <t>장세미</t>
  </si>
  <si>
    <t>032-625-3643</t>
  </si>
  <si>
    <t>근로자종합복지관(어린이집 포함) 노후불편시설 개선 소방공사</t>
  </si>
  <si>
    <t>소방</t>
  </si>
  <si>
    <t>032-625-3628</t>
  </si>
  <si>
    <t>근로자종합복지관(어린이집 포함) 노후불편시설 개선공사 폐기물처리용역</t>
  </si>
  <si>
    <t>일반용역</t>
  </si>
  <si>
    <t>기타</t>
  </si>
  <si>
    <t>이미래</t>
  </si>
  <si>
    <t>「역곡밝은도서관 건립공사」관급자재(단열커튼월)</t>
  </si>
  <si>
    <t>-</t>
  </si>
  <si>
    <t>조달철 맞춤형서비스 선정업체</t>
  </si>
  <si>
    <t>도시재생과</t>
  </si>
  <si>
    <t>강지희</t>
  </si>
  <si>
    <t>2022년 주민참여형 마을정원 조성사업</t>
  </si>
  <si>
    <t>일반경쟁</t>
  </si>
  <si>
    <t>정다운</t>
  </si>
  <si>
    <t>2022년 하반기 원미도시재생 골목축제</t>
  </si>
  <si>
    <t>원미지역 도시재생 결과보고서 제작 용역</t>
  </si>
  <si>
    <t>오인학</t>
  </si>
  <si>
    <t>032-340-0793</t>
  </si>
  <si>
    <t>부천 R&amp;D 종합센터 조성공사(태양광발전, BIPV)</t>
  </si>
  <si>
    <t>조달</t>
  </si>
  <si>
    <t>조달구매(3자단가)</t>
  </si>
  <si>
    <t>관급자관급</t>
  </si>
  <si>
    <t>교통정책과</t>
  </si>
  <si>
    <t>최재우</t>
  </si>
  <si>
    <t>032-625-3843</t>
  </si>
  <si>
    <t>2022년 2차 교통신호기 설치공사</t>
  </si>
  <si>
    <t>2022년 교통사고 잦은 곳 개선사업</t>
  </si>
  <si>
    <t>2022년 교통신호기 전기누전공사</t>
  </si>
  <si>
    <t>제한경쟁</t>
  </si>
  <si>
    <t>유승현</t>
  </si>
  <si>
    <t>032-625-3844</t>
  </si>
  <si>
    <t>2022년 2차 교통약자보호구역 교통안전표지판 유지보수공사(단가계약)</t>
  </si>
  <si>
    <t>2022년 2차 교통약자보호구역 노면표시 유지보수공사(단가계약)</t>
  </si>
  <si>
    <t>김효동</t>
  </si>
  <si>
    <t>032-625-3845</t>
  </si>
  <si>
    <t>2022년 2차 북부권 교통안전표지판 유지보수공사(단가계약)</t>
  </si>
  <si>
    <t>2022년 2차 남부권 교통안전표지판 유지보수공사(단가계약)</t>
  </si>
  <si>
    <t>2022년 2차 북부권 노면표시 유지보수공사(단가계약)</t>
  </si>
  <si>
    <t>2022년 2차 남부권 노면표시 유지보수공사(단가계약)</t>
  </si>
  <si>
    <t>교통정책과</t>
  </si>
  <si>
    <t>김병익</t>
  </si>
  <si>
    <t>032-625-3831</t>
  </si>
  <si>
    <t>2022년 버스표지판 구매</t>
  </si>
  <si>
    <t>2022. 10.</t>
  </si>
  <si>
    <t>관급</t>
  </si>
  <si>
    <t>관내</t>
  </si>
  <si>
    <t>주차시설과</t>
  </si>
  <si>
    <t>강신규</t>
  </si>
  <si>
    <t>032-625-4763</t>
  </si>
  <si>
    <t>소원지하 공영주차장 차양 교체</t>
  </si>
  <si>
    <t>오정동 제2호 공영주차장 차양 교체</t>
  </si>
  <si>
    <t>윗소사 공영주차장 차양 교체</t>
  </si>
  <si>
    <t>한신철골 공영주차장 차양 교체</t>
  </si>
  <si>
    <t>하반기 공영주차장 추락방지시설 설치</t>
  </si>
  <si>
    <t>로데오 공영주차장 외 4개소 차량번호인식기 교체</t>
  </si>
  <si>
    <t>심곡본동철골 공영주차장 옥상 도막형 바닥재 보수 공사</t>
  </si>
  <si>
    <t>현장여건을 감안하여 시공성 및 내구성 확보하고 바닥재의 안전성 고도화를 위함</t>
  </si>
  <si>
    <t>국지현</t>
  </si>
  <si>
    <t>032-625-4761</t>
  </si>
  <si>
    <t>심곡본동 어울림복합센터 조성사업 설계의 경제성(VE) 등 검토 용역</t>
  </si>
  <si>
    <t>나현호</t>
  </si>
  <si>
    <t>032-625-4772</t>
  </si>
  <si>
    <t>신흥시장 공영주차장 조성 전기공사(분전반)</t>
  </si>
  <si>
    <t>관내 생산업체 없음</t>
  </si>
  <si>
    <t>신흥시장 공영주차장 조성 전기공사(가로등제어반)</t>
  </si>
  <si>
    <t>신흥시장 공영주차장 조성 전기공사(조명기구)</t>
  </si>
  <si>
    <t>신흥시장 공영주차장 조성 전기공사(보안등기구)</t>
  </si>
  <si>
    <t>신흥시장 공영주차장 조성 통신공사(전관방송)</t>
  </si>
  <si>
    <t>신흥시장 공영주차장 조성 통신공사(CCTV 및 비상벨설비)</t>
  </si>
  <si>
    <t>신흥시장 공영주차장 조성 통신공사(주차관제설비)</t>
  </si>
  <si>
    <t>주차지도과</t>
  </si>
  <si>
    <t>이무현</t>
  </si>
  <si>
    <t>032-625-9163</t>
  </si>
  <si>
    <t>주정차 단속용 전기차량 구입</t>
  </si>
  <si>
    <t>22.7.</t>
  </si>
  <si>
    <t>수의(조달)</t>
  </si>
  <si>
    <t xml:space="preserve">관내 </t>
  </si>
  <si>
    <t>조달구매, 관내업체없음</t>
  </si>
  <si>
    <t>행정지원과</t>
  </si>
  <si>
    <t>이슬아</t>
  </si>
  <si>
    <t>032-625-2242</t>
  </si>
  <si>
    <t>표준기록관리시스템 백신 소프트웨어 사용권 구입</t>
  </si>
  <si>
    <t>행정지원과</t>
  </si>
  <si>
    <t>감문규</t>
  </si>
  <si>
    <t>032-625-2291</t>
  </si>
  <si>
    <t>(9급)핵심가치 내재화</t>
  </si>
  <si>
    <t>수의</t>
  </si>
  <si>
    <t>교육내용의 품질과 전문성에 따른 업체 선정</t>
  </si>
  <si>
    <t>정은정</t>
  </si>
  <si>
    <t>032-625-2292</t>
  </si>
  <si>
    <t>신규 임용 예정자 임용 전 교육</t>
  </si>
  <si>
    <t>(8급) 직무교육</t>
  </si>
  <si>
    <t>세대공감 협업과정 '트라이앵글'Ⅰ</t>
  </si>
  <si>
    <t>이신우</t>
  </si>
  <si>
    <t>032-625-2235</t>
  </si>
  <si>
    <t>사회복무요원 근무복 구입</t>
  </si>
  <si>
    <t>병무청 지정계약업체</t>
  </si>
  <si>
    <t>김연수</t>
  </si>
  <si>
    <t>032-625-2255</t>
  </si>
  <si>
    <t>공로패 제작</t>
  </si>
  <si>
    <t>부천시 표준디자인 단가계약 체결</t>
  </si>
  <si>
    <t>퇴직자 찻잔 구입</t>
  </si>
  <si>
    <t>정보통신과</t>
  </si>
  <si>
    <t>황철준</t>
  </si>
  <si>
    <t>2022년 2차 전산장비(PC, 모니터) 구입</t>
  </si>
  <si>
    <t>조달청 다수공급자계약(MAS)</t>
  </si>
  <si>
    <t>감염병관리과</t>
  </si>
  <si>
    <t>유상근</t>
  </si>
  <si>
    <t>민간자율방역단 방역지원 물품 구입(소독제, 소모품)</t>
  </si>
  <si>
    <t>수시</t>
  </si>
  <si>
    <t>관내, 관외</t>
  </si>
  <si>
    <t>조달청 쇼핑몰 구입</t>
  </si>
  <si>
    <t>방역소독용 약품구입(살충제, 유충구제제, 확산제)</t>
  </si>
  <si>
    <t>취약계층 실내방역약품 구입(살충제)</t>
  </si>
  <si>
    <t>건강정책과</t>
  </si>
  <si>
    <t>윤연진</t>
  </si>
  <si>
    <t>032-625-4137</t>
  </si>
  <si>
    <t>자동심장충격기 구입 및 보급지원</t>
  </si>
  <si>
    <t>일반</t>
  </si>
  <si>
    <t>김은지</t>
  </si>
  <si>
    <t>032-625-4201</t>
  </si>
  <si>
    <t>웰엔딩 지원센터 개소 관련 집기구입</t>
  </si>
  <si>
    <t>56101703 등</t>
  </si>
  <si>
    <t>*비고 : 코로나19 대응 상황 및 보건소 업무 정상화 여부에 따라 구매예정월 변동 가능</t>
  </si>
  <si>
    <t>수도시설과</t>
  </si>
  <si>
    <t>김진수</t>
  </si>
  <si>
    <t>032-625-3281</t>
  </si>
  <si>
    <t>2022년 소사권역 신설급수공사 3차(단가계약)</t>
  </si>
  <si>
    <t>정인국</t>
  </si>
  <si>
    <t>032-625-3284</t>
  </si>
  <si>
    <t>2022년 오정권역 신설급수공사 3차(단가계약)</t>
  </si>
  <si>
    <t>박의균</t>
  </si>
  <si>
    <t>032-625-3282</t>
  </si>
  <si>
    <t>2022년 원미권역 신설급수공사 3차(단가계약)</t>
  </si>
  <si>
    <t>김형준</t>
  </si>
  <si>
    <t>032-625-3301</t>
  </si>
  <si>
    <t>괴안동 일원(N11) 노후관 교체공사</t>
  </si>
  <si>
    <t>지계법 시행령 제20조</t>
  </si>
  <si>
    <t>강영회</t>
  </si>
  <si>
    <t>032-625-3306</t>
  </si>
  <si>
    <t>스마트 관망관리 인프라 구축사업 정밀여과장치 전기공사</t>
  </si>
  <si>
    <t>전기</t>
  </si>
  <si>
    <t>안현섭</t>
  </si>
  <si>
    <t>032-625-3312</t>
  </si>
  <si>
    <t>2022년 2권역 누수수리 정비공사 단가계약(4차)</t>
  </si>
  <si>
    <t>민상호</t>
  </si>
  <si>
    <t>032-625-3311</t>
  </si>
  <si>
    <t>2022년 1권역 누수수리 정비공사 단가계약(4차)</t>
  </si>
  <si>
    <t>2022년 소사권역 신설급수공사 3차(단가계약) 폐기물처리용역</t>
  </si>
  <si>
    <t>추정가경 2천만원 이하</t>
  </si>
  <si>
    <t>2022년 오정권역 신설급수공사 3차(단가계약) 폐기물처리용역</t>
  </si>
  <si>
    <t>2022년 원미권역 신설급수공사 3차(단가계약) 폐기물처리용역</t>
  </si>
  <si>
    <t>2022년 부천시 관세척공사 실시설계용역</t>
  </si>
  <si>
    <t>관내 실시설계 업체 없음</t>
  </si>
  <si>
    <t>2022년 2권역 누수수리 정비공사 단가계약(4차) 폐기물처리용역</t>
  </si>
  <si>
    <t>2022년 1권역 누수수리 정비공사 단가계약(4차) 폐기물처러용역</t>
  </si>
  <si>
    <t>디지털 수도계량기 구입</t>
  </si>
  <si>
    <t>관내 업체 없음</t>
  </si>
  <si>
    <t>스마트 관망관리 인프라 구축사업 정밀여과장치 전기공사 계측제어 물품구매설치</t>
  </si>
  <si>
    <t>지계법 시행령 제22조</t>
  </si>
  <si>
    <t>자원순환과</t>
  </si>
  <si>
    <t>공은희</t>
  </si>
  <si>
    <t>환경미화원 피복</t>
  </si>
  <si>
    <t>김병욱</t>
  </si>
  <si>
    <t>올바른 생활쓰레기 배출 홍보물 제작</t>
  </si>
  <si>
    <t>하수과</t>
  </si>
  <si>
    <t>김선우</t>
  </si>
  <si>
    <t>032-625-4972</t>
  </si>
  <si>
    <t>약대오거리 외 1개소 우수박스 연결관로 설치공사</t>
  </si>
  <si>
    <t>토목</t>
  </si>
  <si>
    <t>해당없음</t>
  </si>
  <si>
    <t>차재민</t>
  </si>
  <si>
    <t>032-625-4967</t>
  </si>
  <si>
    <t>베르네천 복개구조물 단면보수공사</t>
  </si>
  <si>
    <t>김수영</t>
  </si>
  <si>
    <t>032-625-4974</t>
  </si>
  <si>
    <t>2022년 부천시 하수시설물 정비공사 (단가3차)</t>
  </si>
  <si>
    <t>2022년 부천시 하수관로 준설공사 (단가3차)</t>
  </si>
  <si>
    <t>정철</t>
  </si>
  <si>
    <t>032-625-4973</t>
  </si>
  <si>
    <t>부천시 노후하수관로 정비공사(3,4단계)</t>
  </si>
  <si>
    <t>관내 입찰금액 초과</t>
  </si>
  <si>
    <t>추다은</t>
  </si>
  <si>
    <t>032-625-4961</t>
  </si>
  <si>
    <t>굴포하수처리시설 총인처리시설 약품저장설비 증설 전기공사</t>
  </si>
  <si>
    <t>전기공사</t>
  </si>
  <si>
    <t>굴포하수처리시설 2단계 침사지 협잡물 제거 및 이송설비 개량 전기공사</t>
  </si>
  <si>
    <t>굴포하수처리시설 1단계 4계열 생물반응조 공정개선 전기공사</t>
  </si>
  <si>
    <t>부천시 노후하수관로 정비공사(3,4단계) 건설사업관리 용역</t>
  </si>
  <si>
    <t>중앙</t>
  </si>
  <si>
    <t>부천시 노후하수관로 정비공사(3,4단계) 건설폐기물처리 용역</t>
  </si>
  <si>
    <t>부천시 노후하수관로 정비공사(3,4단계) 준설폐기물처리 용역</t>
  </si>
  <si>
    <t>부천시 노후하수관로 정비공사(3,4단계) 혼합건설폐기물처리 용역</t>
  </si>
  <si>
    <t>부천시 노후하수관로 정비공사(3,4단계) GIS DB갱신 용역</t>
  </si>
  <si>
    <t>가로정비과</t>
  </si>
  <si>
    <t>임영호</t>
  </si>
  <si>
    <t>자전거도로 안전시설 정비공사(단가)</t>
  </si>
  <si>
    <t>금속구조</t>
  </si>
  <si>
    <t>김준영</t>
  </si>
  <si>
    <t>가로정비 취약지 단속용역</t>
  </si>
  <si>
    <t>도로관리과</t>
  </si>
  <si>
    <t>이상형</t>
  </si>
  <si>
    <t>신흥로, 부천로 도로명표지판 정비공사</t>
  </si>
  <si>
    <t>일반경쟁</t>
  </si>
  <si>
    <t>소사권역(동남지하차도 등) 자동염수 분사장치 설치 구매</t>
  </si>
  <si>
    <t>수의계약</t>
  </si>
  <si>
    <t>홍석우</t>
  </si>
  <si>
    <t>2022년 3차 길주로 남단 도로정비공사(단가계약)</t>
  </si>
  <si>
    <t>최민식</t>
  </si>
  <si>
    <t>2022년 4차 길주로 남단 도로정비공사(단가계약)</t>
  </si>
  <si>
    <t>2022년 5차 길주로 남단 도로정비공사(단가계약)</t>
  </si>
  <si>
    <t>2022년 3차 도로시설물 유지관리공사(단가)</t>
  </si>
  <si>
    <t>공사</t>
  </si>
  <si>
    <t>권용한</t>
  </si>
  <si>
    <t>2022년 3차 길주로 북단 도로정비공사(단가계약)</t>
  </si>
  <si>
    <t>선우주훈</t>
  </si>
  <si>
    <t>2022년 하반기 1차 보도정비공사(단가계약)</t>
  </si>
  <si>
    <t>조승훈</t>
  </si>
  <si>
    <t>2022년 하반기 2차 보도정비공사(단가계약)</t>
  </si>
  <si>
    <t>안창민</t>
  </si>
  <si>
    <t>2022년 하반기 3차 보도정비공사(단가계약)</t>
  </si>
  <si>
    <t>역곡초등학교 일원 보행환경 개선사업</t>
  </si>
  <si>
    <t>상일초등학교 통학로 보행환경정비공사</t>
  </si>
  <si>
    <t>제설창고(상동 및 삼정고가) 폐기물처리 용역</t>
  </si>
  <si>
    <t>김태오</t>
  </si>
  <si>
    <t>내촌고가교 정밀안전점검 용역</t>
  </si>
  <si>
    <t>고강지하차도 정밀안전점검용역</t>
  </si>
  <si>
    <t>오정대로 옹벽 등 3개소 정밀안전점검용역</t>
  </si>
  <si>
    <t>성심고가교 등 2개소 정밀안전점검용역</t>
  </si>
  <si>
    <t>하반기 도로시설물 정기안전점검용역</t>
  </si>
  <si>
    <t>2022년 3차 길주로 북단 도로정비공사(단가계약) 폐기물처리용역</t>
  </si>
  <si>
    <t>제설용 차량 구입(5톤 덤프트럭)</t>
  </si>
  <si>
    <t>조달청 구매</t>
  </si>
  <si>
    <t>2022년 하반기 긴급 보수용 도로안전시설물(차선분리대) 구입</t>
  </si>
  <si>
    <t>2022년 하반기 교통사고 누적지점 도로안전시설물 설치사업</t>
  </si>
  <si>
    <t>2022년 3차 길주로 북단 도로정비공사(단가계약) 관급자재</t>
  </si>
  <si>
    <t>23784202(아스콘 표층), 23784209(아스콘 기층)</t>
  </si>
  <si>
    <t>녹지과</t>
  </si>
  <si>
    <t>양인희</t>
  </si>
  <si>
    <t>032-625-3566</t>
  </si>
  <si>
    <t>2022년 도시숲 리모델링 사업</t>
  </si>
  <si>
    <t>지방자치단체 입찰 및 계약집행기준(행안부 예규, 최신호) 제4장 제한입찰 운영요령 제2절 ‘제한입찰의 범위와 구분’</t>
  </si>
  <si>
    <t>아파트 열린녹지공간 조성사업</t>
  </si>
  <si>
    <t>임지현</t>
  </si>
  <si>
    <t>032-625-3561</t>
  </si>
  <si>
    <t>가로숲길 조성공사</t>
  </si>
  <si>
    <t>김수진</t>
  </si>
  <si>
    <t>032-625-3562</t>
  </si>
  <si>
    <t>송내대로 도시숲 생태적 리모델링공사</t>
  </si>
  <si>
    <t>가로수 보호판 정비공사</t>
  </si>
  <si>
    <t>손수연</t>
  </si>
  <si>
    <t>032-625-3563</t>
  </si>
  <si>
    <t>가로수 결주지 보식공사</t>
  </si>
  <si>
    <t>목민비</t>
  </si>
  <si>
    <t>032-625-3572</t>
  </si>
  <si>
    <t>하반기 녹지대 수목 보식공사</t>
  </si>
  <si>
    <t>임소양</t>
  </si>
  <si>
    <t>032-625-3553</t>
  </si>
  <si>
    <t>가을꽃 전시회 식물식재 및 배치작업 용역</t>
  </si>
  <si>
    <t>2022 가을꽃 전시회 꽃조형물 설치</t>
  </si>
  <si>
    <t xml:space="preserve">입찰 </t>
  </si>
  <si>
    <t>관.내외</t>
  </si>
  <si>
    <t>나라장터 카탈로그상품 입찰</t>
  </si>
  <si>
    <t>육진이</t>
  </si>
  <si>
    <t>032-625-3554</t>
  </si>
  <si>
    <t>시민정원사 양성 문화교육</t>
  </si>
  <si>
    <t xml:space="preserve">아파트 열린녹지공간 조성공사 실시설계용역 </t>
  </si>
  <si>
    <t>지영민</t>
  </si>
  <si>
    <t>032-625-3576</t>
  </si>
  <si>
    <t>부천 치유의 숲 조성 타당성 평가 용역</t>
  </si>
  <si>
    <t>기술</t>
  </si>
  <si>
    <t>관내 타당성평가 용역 업체 부재</t>
  </si>
  <si>
    <t>허수빈</t>
  </si>
  <si>
    <t>032-625-3577</t>
  </si>
  <si>
    <t>산사태 발생 우려지역 실태조사</t>
  </si>
  <si>
    <t>관내 산림사업 업체 부재</t>
  </si>
  <si>
    <t>사방시설 점검 용역</t>
  </si>
  <si>
    <t>하반기 구름다리 안전점검용역</t>
  </si>
  <si>
    <t>도시숲 생태적 리모델링 실시설계용역</t>
  </si>
  <si>
    <t>2022년 하반기 꽃걸이대 조성용 식물매트 구입</t>
  </si>
  <si>
    <t>23066408, 23066409</t>
  </si>
  <si>
    <t>관내 생산업체 부재</t>
  </si>
  <si>
    <t>부천시민정원 문화교육 실습용 자재 구입</t>
  </si>
  <si>
    <t>세부 품목 미정</t>
  </si>
  <si>
    <t>계남고가도로 꽃길 조성용 페츄니아 구입</t>
  </si>
  <si>
    <t>가을꽃 전시회 조성용 식물 구입</t>
  </si>
  <si>
    <t>기타화초(작품국화 등 향후 선정)</t>
  </si>
  <si>
    <t>미정</t>
  </si>
  <si>
    <t>하우고개 구름다리 안전난간 설치</t>
  </si>
  <si>
    <t>도시농업과</t>
  </si>
  <si>
    <t>김연옥</t>
  </si>
  <si>
    <t>동물보호센터 환경개선 지원사업</t>
  </si>
  <si>
    <t>1회</t>
  </si>
  <si>
    <t>공원관리과</t>
  </si>
  <si>
    <t>신승진</t>
  </si>
  <si>
    <t>032-625-4842</t>
  </si>
  <si>
    <t>도시숲 리모델링(중앙공원 생태계류 조성공사)</t>
  </si>
  <si>
    <t>조경</t>
  </si>
  <si>
    <t>1억 이상 공사 관외 발주</t>
  </si>
  <si>
    <t>김지원</t>
  </si>
  <si>
    <t>032-625-4846</t>
  </si>
  <si>
    <t>공원 내 녹지대 정비공사</t>
  </si>
  <si>
    <t>미세먼지 차단숲 조성 실시설계용역</t>
  </si>
  <si>
    <t>별빛마루도서관</t>
  </si>
  <si>
    <t>문희정</t>
  </si>
  <si>
    <t>032-625-9761</t>
  </si>
  <si>
    <t>개관도서 구입</t>
  </si>
  <si>
    <t>경기도 지역제한 입찰</t>
  </si>
  <si>
    <t>별빛마루도서관</t>
  </si>
  <si>
    <t>문희정</t>
  </si>
  <si>
    <t>032-625-9761</t>
  </si>
  <si>
    <t>개관도서관 도서정리용품 구입</t>
  </si>
  <si>
    <t>별빛마루권역도서관 도서정리용품 구입</t>
  </si>
  <si>
    <t>상동도서관</t>
  </si>
  <si>
    <t>이현희</t>
  </si>
  <si>
    <t>상동도서관 정기도서 구입</t>
  </si>
  <si>
    <t>7~9</t>
  </si>
  <si>
    <t>상동도서관 희망도서 구입</t>
  </si>
  <si>
    <t>8~9</t>
  </si>
  <si>
    <t>수주도서관</t>
  </si>
  <si>
    <t>강리라</t>
  </si>
  <si>
    <t>032-625-3072</t>
  </si>
  <si>
    <t>희망도서바로대출서비스 도서 구입</t>
  </si>
  <si>
    <t>7,8,9</t>
  </si>
  <si>
    <t>다문화 도서 구입</t>
  </si>
  <si>
    <t>강하영</t>
  </si>
  <si>
    <t>제22회 부천 북 페스티벌 행사장 설치 임차</t>
  </si>
  <si>
    <t xml:space="preserve">제22회 부천 북 페스티벌 공연 행사 </t>
  </si>
  <si>
    <t>범안동 생활안전과</t>
  </si>
  <si>
    <t>박동철</t>
  </si>
  <si>
    <t>032-625-6452</t>
  </si>
  <si>
    <t>2022년 3차 범안동 도로 및 도로시설물 정비공사</t>
  </si>
  <si>
    <t>김세진</t>
  </si>
  <si>
    <t>032-625-6457</t>
  </si>
  <si>
    <t>2022년 범안동 도로변 제초 및 예초 공사(단가계약)</t>
  </si>
  <si>
    <t>조민수</t>
  </si>
  <si>
    <t>032-625-6455</t>
  </si>
  <si>
    <t>2022년 하반기 범안동 보안등 유지보수공사 설계내역서</t>
  </si>
  <si>
    <t>임규훈</t>
  </si>
  <si>
    <t>032-625-6461</t>
  </si>
  <si>
    <t>범안동 일원 노후하수관로 정비공사(비굴착)</t>
  </si>
  <si>
    <t>2022년 3차 범안동 도로 및 도로시설물 정비공사 폐기물처리용역</t>
  </si>
  <si>
    <t>범안동 생활안전과</t>
  </si>
  <si>
    <t>임규훈</t>
  </si>
  <si>
    <t>032-625-6461</t>
  </si>
  <si>
    <t>2차 하수도 보수용 자재구입(하수악취차단장치)</t>
  </si>
  <si>
    <t>관내업체 제품 없음</t>
  </si>
  <si>
    <t>led보안등기구</t>
  </si>
  <si>
    <t>sts 보안등기구 암대</t>
  </si>
  <si>
    <t>부천동 마을자치과</t>
  </si>
  <si>
    <t>이경미</t>
  </si>
  <si>
    <t>032-625-5191</t>
  </si>
  <si>
    <t>부천동 관내 청사 환경개선공사(건축)</t>
  </si>
  <si>
    <t>부천동 관내 청사 환경개선공사(전기)</t>
  </si>
  <si>
    <t>부천동 관내 청사 환경개선공사(소방)</t>
  </si>
  <si>
    <t>부천동 관내 청사 환경개선공사(통신)</t>
  </si>
  <si>
    <t>부천동 관내 청사 환경개선공사(석면해체)</t>
  </si>
  <si>
    <t>박지영</t>
  </si>
  <si>
    <t>032-625-5202</t>
  </si>
  <si>
    <t>미원 스트리트 뮤지엄</t>
  </si>
  <si>
    <t>부천동 생활안전과</t>
  </si>
  <si>
    <t>문성대</t>
  </si>
  <si>
    <t>032-625-5283</t>
  </si>
  <si>
    <t>2022년 하반기 부천동 노후도로 정비공사</t>
  </si>
  <si>
    <t>2022년 하반기 부천동 노후도로 정비공사 폐기물처리용역</t>
  </si>
  <si>
    <t>유지수</t>
  </si>
  <si>
    <t>032-625-5285</t>
  </si>
  <si>
    <t>도로시설물 정비(보차도안전펜스, 볼라드 등)</t>
  </si>
  <si>
    <t>부천동 관내 청사 환경개선공사(기계설비)</t>
  </si>
  <si>
    <t>상동 생활안전과</t>
  </si>
  <si>
    <t>정창민</t>
  </si>
  <si>
    <t>032-625-5794</t>
  </si>
  <si>
    <t>2022년 하반기 상동권역 보안등 유지보수공사(단가계약)</t>
  </si>
  <si>
    <t>김지수</t>
  </si>
  <si>
    <t>032-625-5802</t>
  </si>
  <si>
    <t>하수악취차단장치</t>
  </si>
  <si>
    <t>22. 7.</t>
  </si>
  <si>
    <t>조달청에 등재된 관급자재 중 우리시 생산 업체가 없어 등록 자재 중  비교적 경제적인 관외업체의 제품을 사용</t>
  </si>
  <si>
    <t>성곡동 복지과</t>
  </si>
  <si>
    <t>박영근</t>
  </si>
  <si>
    <t>하반기 경로당 환경개선 사업공사</t>
  </si>
  <si>
    <t>소사본동 생활안전과</t>
  </si>
  <si>
    <t>심민정</t>
  </si>
  <si>
    <t>032-625-6283</t>
  </si>
  <si>
    <t>2022년 2차 소사본동 도로유지관리공사(단가계약)</t>
  </si>
  <si>
    <t>소사본동 생활안전과</t>
  </si>
  <si>
    <t>박재호</t>
  </si>
  <si>
    <t>032-625-6291</t>
  </si>
  <si>
    <t>2022년 하반기 소사본동 하수관로 준설공사(단가계약)</t>
  </si>
  <si>
    <t>권혁진</t>
  </si>
  <si>
    <t>032-625-6285</t>
  </si>
  <si>
    <t>2022년 하반기 소사본동 보안등 유지보수공사(단가계약)</t>
  </si>
  <si>
    <t>2022년 2차 소사본동 도로유지관리공사(단가계약)폐기물용역</t>
  </si>
  <si>
    <t>2022년 하반기 소사본동 하수관로 준설공사(단가계약) 폐기물처리용역</t>
  </si>
  <si>
    <t xml:space="preserve">보안등 유지보수공사 관급자재 </t>
  </si>
  <si>
    <t>신중동 생활안전과</t>
  </si>
  <si>
    <t>임상효</t>
  </si>
  <si>
    <t>032-625-5623</t>
  </si>
  <si>
    <t>테마가 있는 중흥마을 산책로 환경개선사업</t>
  </si>
  <si>
    <t>전문(토목)</t>
  </si>
  <si>
    <t xml:space="preserve">신중동 마을자치과 </t>
  </si>
  <si>
    <t>오주영</t>
  </si>
  <si>
    <t>032-625-5544</t>
  </si>
  <si>
    <t>약대 낭만거리 조성사업 Ⅱ</t>
  </si>
  <si>
    <t xml:space="preserve"> 관내 </t>
  </si>
  <si>
    <t>롯데백화점 일원 도로정비공사</t>
  </si>
  <si>
    <t>전나래</t>
  </si>
  <si>
    <t>032-625-5631</t>
  </si>
  <si>
    <t>2022년 신중동 하수시설물 정비 및 하수관준설공사(하반기)</t>
  </si>
  <si>
    <t>전문(상하수)</t>
  </si>
  <si>
    <t>2022년 하반기 신중동 빗물받이 준설공사</t>
  </si>
  <si>
    <t>테마가 있는 중흥마을 산책로 환경개선사업 폐기물처리용역</t>
  </si>
  <si>
    <t>2022년 신중동 하수시설물 정비 및 하수관준설공사(하반기) 폐기물처리용역</t>
  </si>
  <si>
    <t>롯데백화점 일원 도로정비공사 폐기물처리용역</t>
  </si>
  <si>
    <t>2022년 하반기 신중동 빗물받이 준설공사 폐기물처리용역</t>
  </si>
  <si>
    <t>심곡동 생활안전과</t>
  </si>
  <si>
    <t>신군재</t>
  </si>
  <si>
    <t>032-625-5113</t>
  </si>
  <si>
    <t>심곡동 통학로 및 이면도로 정비사업[원미초교]</t>
  </si>
  <si>
    <t>조구원</t>
  </si>
  <si>
    <t>032-625-5122</t>
  </si>
  <si>
    <t>하수관로 준설공사(2차)</t>
  </si>
  <si>
    <t>상하수도</t>
  </si>
  <si>
    <t>노후하수관로 교체공사</t>
  </si>
  <si>
    <t>불량맨홀 정비공사(2차)</t>
  </si>
  <si>
    <t>빗물받이 준설공사(2차)</t>
  </si>
  <si>
    <t>장민식</t>
  </si>
  <si>
    <t>032-625-5116</t>
  </si>
  <si>
    <t>2022년 3차 심곡동 도로 및 도로시설물 정비공사(단가)</t>
  </si>
  <si>
    <t>심곡동 통학로 및 이면도로 정비사업[원미초교] 폐기물처리용역</t>
  </si>
  <si>
    <t>2022년 하반기 심곡동 하수시설물 정비공사(2차) 폐기물처리용역</t>
  </si>
  <si>
    <t>하수관로 준설공사(2차) 폐기물처리용역</t>
  </si>
  <si>
    <t>2022년 3차 심곡동 도로 및 도로시설물 정비공사(단가) 폐기물처리용역</t>
  </si>
  <si>
    <t>김종석</t>
  </si>
  <si>
    <t>032-625-5114</t>
  </si>
  <si>
    <t xml:space="preserve"> LED램프</t>
  </si>
  <si>
    <t>생활안전과</t>
  </si>
  <si>
    <t>정갑영</t>
  </si>
  <si>
    <t>032-625-7312</t>
  </si>
  <si>
    <t>송내대로518번길 도로정비공사</t>
  </si>
  <si>
    <t>포장공</t>
  </si>
  <si>
    <t>2022년 3차 오정동 도로 및 도로시설물 정비공사(단가계약)</t>
  </si>
  <si>
    <t>2022년 3차 오정동 도로 및 도로시설물 정비공사(단가계약) 폐기물처리용역</t>
  </si>
  <si>
    <t>중동 생활안전과</t>
  </si>
  <si>
    <t>박영준</t>
  </si>
  <si>
    <t>032-625-5452</t>
  </si>
  <si>
    <t>2022년 하반기 중동 도로 및 도로시설물 정비공사(단가계약)</t>
  </si>
  <si>
    <t>김재웅</t>
  </si>
  <si>
    <t>032-625-5462</t>
  </si>
  <si>
    <t>2022년 중동 불량맨홀 정비공사</t>
  </si>
  <si>
    <t>2022년 하반기 중동 도로 및 도로시설물 정비공사(단가계약) 폐기물 처리용역</t>
  </si>
  <si>
    <t>2022년 중동 GIS DB갱신 용역</t>
  </si>
  <si>
    <t>정해수</t>
  </si>
  <si>
    <t>032-625-5454</t>
  </si>
  <si>
    <t>보안등 보수자재 구입</t>
  </si>
  <si>
    <t>23657121
23143268</t>
  </si>
  <si>
    <t>한국만화영상진흥원</t>
  </si>
  <si>
    <t>이철민</t>
  </si>
  <si>
    <t>032-310-3066</t>
  </si>
  <si>
    <t>LED조명 교체공사</t>
  </si>
  <si>
    <t>한국만화영상진흥원</t>
  </si>
  <si>
    <t>김현재</t>
  </si>
  <si>
    <t>032-310-3012</t>
  </si>
  <si>
    <t>2022년 한국만화영상진흥원 지원사업 평가 연구 용역</t>
  </si>
  <si>
    <t>손은양</t>
  </si>
  <si>
    <t>032-310-3034</t>
  </si>
  <si>
    <t>웹툰융합센터 운영 설계 용역</t>
  </si>
  <si>
    <t>이하나</t>
  </si>
  <si>
    <t>032-310-3046</t>
  </si>
  <si>
    <t>2022년 박물관 길 위의 인문학 교육 영상 제작 용역</t>
  </si>
  <si>
    <t>모션그래픽 제작이 가능한 전문 교육 영상 제작 업체가 관내에 없음</t>
  </si>
  <si>
    <t>최미영</t>
  </si>
  <si>
    <t>032-310-3042</t>
  </si>
  <si>
    <t xml:space="preserve">경기도 문화의 날 &lt;만화문화데이트&gt; 행사 운영 용역 </t>
  </si>
  <si>
    <t>김대진</t>
  </si>
  <si>
    <t>032-310-3140</t>
  </si>
  <si>
    <t>진흥원 브랜드 전략 수립 및 컨설팅</t>
  </si>
  <si>
    <t>서상구</t>
  </si>
  <si>
    <t>032-310-3082</t>
  </si>
  <si>
    <t>초등학교 6학년 만화교실 홈페이지 구축 및 운영 용역</t>
  </si>
  <si>
    <t>일반용역(ICT용역)</t>
  </si>
  <si>
    <t xml:space="preserve">입찰  </t>
  </si>
  <si>
    <t>강은혜</t>
  </si>
  <si>
    <t>032-310-3081</t>
  </si>
  <si>
    <t>K-Comics 아카데미 연구용역</t>
  </si>
  <si>
    <t xml:space="preserve">입찰 </t>
  </si>
  <si>
    <t>최은영</t>
  </si>
  <si>
    <t>032-310-3052</t>
  </si>
  <si>
    <t xml:space="preserve">만화웹툰산업 연구(만화포럼 운영) 용역 </t>
  </si>
  <si>
    <t>이인철</t>
  </si>
  <si>
    <t>032-310-3051</t>
  </si>
  <si>
    <t>웹툰아카이브 통합시스템 고도화 용역</t>
  </si>
  <si>
    <t>송수인</t>
  </si>
  <si>
    <t>032-310-3054</t>
  </si>
  <si>
    <t>한국만화걸작선 출판 및 유통용역</t>
  </si>
  <si>
    <t>안혜영</t>
  </si>
  <si>
    <t>032-310-3182</t>
  </si>
  <si>
    <t>2022 웹툰특화 1인 창조기업 지원사업</t>
  </si>
  <si>
    <t>뮤지엄숍 상품 개발 용역</t>
  </si>
  <si>
    <t>박물관 문화상품 개발 전문 업체가 관내에 없음</t>
  </si>
  <si>
    <t>만화박물관 전시만족도 조사 연구 용역</t>
  </si>
  <si>
    <t>생생문화재 교육 영상 콘텐츠 제작 용역</t>
  </si>
  <si>
    <t>디지털전문자료 열람 시스템 구축용역</t>
  </si>
  <si>
    <t>서정임</t>
  </si>
  <si>
    <t>032-310-3045</t>
  </si>
  <si>
    <t xml:space="preserve">박물관 전시물 보존을 위한 조습제 및 방충제 구입 </t>
  </si>
  <si>
    <t>관내 업체 없음</t>
  </si>
  <si>
    <t>김준호</t>
  </si>
  <si>
    <t>032-310-3041</t>
  </si>
  <si>
    <t>이동식 무대 휠체어 리프트 구입</t>
  </si>
  <si>
    <t>관내 휠체어 리프트 취급 업체 없음</t>
  </si>
  <si>
    <t>업무용 소프트웨어 구입(MS-Office 2021)</t>
  </si>
  <si>
    <t>조달등록예정</t>
  </si>
  <si>
    <t>나라장터
디지털서비스몰</t>
  </si>
  <si>
    <t>-</t>
  </si>
  <si>
    <t>부천도시공사</t>
  </si>
  <si>
    <t>오상열</t>
  </si>
  <si>
    <t>032-340-0991</t>
  </si>
  <si>
    <t>교통정보센터 전산실 항온항습기 보수</t>
  </si>
  <si>
    <t>제조회사(서울)에 의뢰하여 보수</t>
  </si>
  <si>
    <t>교통정보센터 1층 UPS실 배터리 및 콘덴서 교체공사</t>
  </si>
  <si>
    <t>유지관리 업체 의뢰(인건비절감)</t>
  </si>
  <si>
    <t>교통정보센터 화장실 칸막이 교체공사</t>
  </si>
  <si>
    <t>건축</t>
  </si>
  <si>
    <t>교통정보센터 유도등 및 전등설비 교체공사</t>
  </si>
  <si>
    <t>신은철</t>
  </si>
  <si>
    <t>032-340-0797</t>
  </si>
  <si>
    <t>역곡 다목적체육센터 건립사업 본공사(건축,토목,기계,조경)</t>
  </si>
  <si>
    <t>업종 및 시공능력평가액(수영장 등 복잡공종)</t>
  </si>
  <si>
    <t>역곡 다목적체육센터 건립사업 전기공사</t>
  </si>
  <si>
    <t>지역제한(경기도)</t>
  </si>
  <si>
    <t>역곡 다목적체육센터 건립사업 통신공사</t>
  </si>
  <si>
    <t>통신</t>
  </si>
  <si>
    <t>역곡 다목적체육센터 건립사업 소방공사</t>
  </si>
  <si>
    <t>소방</t>
  </si>
  <si>
    <t>역곡 다목적체육센터 폐기물처리용역</t>
  </si>
  <si>
    <t>임창민</t>
  </si>
  <si>
    <t>032-340-0948</t>
  </si>
  <si>
    <t>노후화재 수신기 교체공사</t>
  </si>
  <si>
    <t>신진호</t>
  </si>
  <si>
    <t>032-340-0946</t>
  </si>
  <si>
    <t>청송노외 보안등 보수공사</t>
  </si>
  <si>
    <t>이영록</t>
  </si>
  <si>
    <t>032-340-0953</t>
  </si>
  <si>
    <t>관내 주차장 CCTV 선로보수 및 이설공사(하반기)</t>
  </si>
  <si>
    <t>이철호</t>
  </si>
  <si>
    <t>032-340-0884</t>
  </si>
  <si>
    <t>종합운돋장 주변 녹지대 예초</t>
  </si>
  <si>
    <t>차광성</t>
  </si>
  <si>
    <t>032-340-5376</t>
  </si>
  <si>
    <t>덕유어린이공원 그물망 교체</t>
  </si>
  <si>
    <t>김기출</t>
  </si>
  <si>
    <t>032-340-0779</t>
  </si>
  <si>
    <t>수목관리 및 예초작업(하반기)</t>
  </si>
  <si>
    <t>박상덕</t>
  </si>
  <si>
    <t>032-340-0776</t>
  </si>
  <si>
    <t>족구장 조명타워라이트 LED 등기구 교체(4개)</t>
  </si>
  <si>
    <t>최용복</t>
  </si>
  <si>
    <t>032-340-0817</t>
  </si>
  <si>
    <t>수영장 천정 마감재 설치 공사(부천국민체육센터)</t>
  </si>
  <si>
    <t>류제웅</t>
  </si>
  <si>
    <t>032-340-5327</t>
  </si>
  <si>
    <t>지하수 여과설비 보수</t>
  </si>
  <si>
    <t>특허 설비로 해당업체 보수</t>
  </si>
  <si>
    <t>김선형</t>
  </si>
  <si>
    <t>032-340-5312</t>
  </si>
  <si>
    <t>지하도상가 ATS 교체 공사</t>
  </si>
  <si>
    <t>박희현</t>
  </si>
  <si>
    <t>032-340-0987</t>
  </si>
  <si>
    <t>미세먼지 빅데이터 공유 Open API 개발</t>
  </si>
  <si>
    <t>기 구축 시스템 개발사 수행</t>
  </si>
  <si>
    <t>공영주차장 CCTV 유지관리 용역</t>
  </si>
  <si>
    <t>공영주차장 차단기 모니터링 및 비상 원격 개폐시스템 개발</t>
  </si>
  <si>
    <t>역곡 다목적체육센터 시공단계 감독권한대행 등 건설사업관리용역</t>
  </si>
  <si>
    <t>전국 / 관내 업체 없음</t>
  </si>
  <si>
    <t>오정현</t>
  </si>
  <si>
    <t>안전보건경영시스템 사후 심사</t>
  </si>
  <si>
    <t>기존 인증 심사 기관에서 사후심사를 잔행하여 심사의 원활성 확보</t>
  </si>
  <si>
    <t>신진호</t>
  </si>
  <si>
    <t>032-340-0946</t>
  </si>
  <si>
    <t>2022년 하반기 공영주차장 예초 및 전정 작업 용역</t>
  </si>
  <si>
    <t>조용원</t>
  </si>
  <si>
    <t>032-340-0952</t>
  </si>
  <si>
    <t>2022년 하반기 공영주차장 정화조 청소 용역</t>
  </si>
  <si>
    <t>류충렬</t>
  </si>
  <si>
    <t>032-340-0878</t>
  </si>
  <si>
    <t>2021년 부천종합운동장 및 부속동 소방시설 작동기능점검 용역</t>
  </si>
  <si>
    <t>황문현</t>
  </si>
  <si>
    <t>032-340-0876</t>
  </si>
  <si>
    <t>종합운동장 도시가스 정압기 분해점검</t>
  </si>
  <si>
    <t>전문점검업체 관내 부재</t>
  </si>
  <si>
    <t>이찬민</t>
  </si>
  <si>
    <t>032-340-5329</t>
  </si>
  <si>
    <t>소사국민체육센터 전기설비 안전진단</t>
  </si>
  <si>
    <t>조재선</t>
  </si>
  <si>
    <t>032-340-5387</t>
  </si>
  <si>
    <t>오정레포츠센터 전기설비 안전진단 및 정기검사</t>
  </si>
  <si>
    <t>서주한</t>
  </si>
  <si>
    <t>032-340-5399</t>
  </si>
  <si>
    <t>복사골문화센터 전기설비 안전진단</t>
  </si>
  <si>
    <t>김세윤</t>
  </si>
  <si>
    <t>032-340-5314</t>
  </si>
  <si>
    <t>2023년 부천역지하도상가 사용(대부)료 산정을 위한 토지 감정평가</t>
  </si>
  <si>
    <t>자채</t>
  </si>
  <si>
    <t>관내업체(비즈부청 등록 1개) 견적 중이며, 견적가 예산 초과시 관외계약 예정</t>
  </si>
  <si>
    <t>김헌영</t>
  </si>
  <si>
    <t>032-340-0977</t>
  </si>
  <si>
    <t>2022년 하반기 교통정보센터 상황판(DLP CUBE) 수리 교체</t>
  </si>
  <si>
    <t>관내 생산 및 납품 업체 없음</t>
  </si>
  <si>
    <t>영상분배서버(웹카메라용) 소프트웨어 구입</t>
  </si>
  <si>
    <t>기 운영소프트웨어 사용 수량 증설</t>
  </si>
  <si>
    <t>정현빈</t>
  </si>
  <si>
    <t>032-340-0798</t>
  </si>
  <si>
    <t>그린뉴딜센터 조성사업 전시설계 및 전시물 제작 설치</t>
  </si>
  <si>
    <t>실물모형(세부품명번호: 6010989901)</t>
  </si>
  <si>
    <t>입찰
(협상에 의한 계약)</t>
  </si>
  <si>
    <t>지방계약법 시행령 제43조에 의거, 협상에 의한 계약으로 발주 예정</t>
  </si>
  <si>
    <t>이병호</t>
  </si>
  <si>
    <t>032-340-0856</t>
  </si>
  <si>
    <t>동네관리소 소모물품 구입 및 공구대여 물품 구입</t>
  </si>
  <si>
    <t>황두연</t>
  </si>
  <si>
    <t>032-340-0877</t>
  </si>
  <si>
    <t>종합운동장 전기ㆍ소방 소모자재 구입</t>
  </si>
  <si>
    <t>오명환</t>
  </si>
  <si>
    <t>032-340-0885</t>
  </si>
  <si>
    <t>잔디예지물 폐기물봉투 구매</t>
  </si>
  <si>
    <t>부천산업진흥원</t>
  </si>
  <si>
    <t>이은정</t>
  </si>
  <si>
    <t>032-716-6474</t>
  </si>
  <si>
    <t>2022 지역문화예술플랫폼사업 기획전시 공간 조성 및 철거 공사</t>
  </si>
  <si>
    <t>한시내</t>
  </si>
  <si>
    <t>원미종합시장 cctv 보수공사</t>
  </si>
  <si>
    <t>이한준</t>
  </si>
  <si>
    <t>032-716-6504</t>
  </si>
  <si>
    <t>산업부 로봇산업핵심기술개발사업
(충북대 C-track 응용구역 주차면 구획공사)</t>
  </si>
  <si>
    <t>실증지가 충북 오창에 위치하고 있어, 관내업체 계약시 인력 이동 및 물류비용 등 추가적인 비용이 소요됨에 따라 해당 지역 업체와 계약하고자 함</t>
  </si>
  <si>
    <t>2022 지역문화예술플랫폼사업 실감콘텐츠 제작 및 임차</t>
  </si>
  <si>
    <t>유승호</t>
  </si>
  <si>
    <t>032-716-6476</t>
  </si>
  <si>
    <t>제5회 부천판타지아 로봇페스티벌 행사운영 용역</t>
  </si>
  <si>
    <t>전국단위 입찰예정</t>
  </si>
  <si>
    <t>김찬미</t>
  </si>
  <si>
    <t>032-716-6513</t>
  </si>
  <si>
    <t>창업도약패키지 창업기업 투자유치 엑셀러레이팅</t>
  </si>
  <si>
    <t>대기업(네이버) 협업을 통한 공동진행 프로그램</t>
  </si>
  <si>
    <t>맹주영</t>
  </si>
  <si>
    <t>032-716-6751</t>
  </si>
  <si>
    <t>CNC 소형밀링 구매</t>
  </si>
  <si>
    <t>장인태</t>
  </si>
  <si>
    <t>032-716-6502</t>
  </si>
  <si>
    <t>로봇공동연구센터 분말용융프린터 재료구입</t>
  </si>
  <si>
    <t>해당장비의 국내대리점이 관내에 소재하지 않음</t>
  </si>
  <si>
    <t>032-716-6508</t>
  </si>
  <si>
    <t>로봇 차세대 융합부품 고도화 장비구축</t>
  </si>
  <si>
    <t>관내/관외</t>
  </si>
  <si>
    <t>산업부 로봇산업핵심기술개발사업(구동모터 제작)</t>
  </si>
  <si>
    <t xml:space="preserve">로봇 호환성을 위해 주관/참여기관에서 사업 수행기간동안 구동모터 제작을 의뢰해온 기업과 계약하여 주차로봇 완성도를 제고하고자 함 </t>
  </si>
  <si>
    <t>부천시여성청소년재단</t>
  </si>
  <si>
    <t>이정희</t>
  </si>
  <si>
    <t>032-325-4300</t>
  </si>
  <si>
    <t>부천시청소년센터 강의실 스마트 건축공사</t>
  </si>
  <si>
    <t>부천시청소년센터 강의실 스마트 전기공사</t>
  </si>
  <si>
    <t>김준환</t>
  </si>
  <si>
    <t>032-344-4480</t>
  </si>
  <si>
    <t>산울림청소년센터 야외무대 보수공사</t>
  </si>
  <si>
    <t>김세나</t>
  </si>
  <si>
    <t>070-4457-1558</t>
  </si>
  <si>
    <t>2022 찾아가는 워라밸 런치박스 배송용역 계약</t>
  </si>
  <si>
    <t>김미연</t>
  </si>
  <si>
    <t>070-4457-2584</t>
  </si>
  <si>
    <t>2022 양성주간 기념행사 용역</t>
  </si>
  <si>
    <t>부천시청소년센터 강의실 스마트화 비품(전자칠판, 책상 등)</t>
  </si>
  <si>
    <t>1회</t>
  </si>
  <si>
    <t>수의/조달</t>
  </si>
  <si>
    <t>용보라</t>
  </si>
  <si>
    <t>부천시청소년문화예술경연대회 영상장비 임차</t>
  </si>
  <si>
    <t>김민선</t>
  </si>
  <si>
    <t>청소년 자치기구 연합캠프 차량 임차</t>
  </si>
  <si>
    <t>2022 찾아가는 워라밸 런치박스 제조 계약</t>
  </si>
  <si>
    <t>7~8</t>
  </si>
  <si>
    <t>8~9</t>
  </si>
  <si>
    <t>032-625-3814</t>
  </si>
  <si>
    <t>032-625-9092</t>
  </si>
  <si>
    <t>032-625-9122</t>
  </si>
  <si>
    <t>032-625-9113</t>
  </si>
  <si>
    <t>032-625-9112</t>
  </si>
  <si>
    <t>032-625-9146</t>
  </si>
  <si>
    <t>032-625-9123</t>
  </si>
  <si>
    <t>032-625-9132</t>
  </si>
  <si>
    <t>032-625-9213</t>
  </si>
  <si>
    <t>032-625-9133</t>
  </si>
  <si>
    <t>032-625-7072</t>
  </si>
  <si>
    <t>032-716-6482</t>
  </si>
  <si>
    <t>030-340-0853</t>
  </si>
  <si>
    <t>032-625-9233</t>
  </si>
  <si>
    <t>032-625-9143</t>
  </si>
  <si>
    <t>032-625-3785</t>
  </si>
  <si>
    <t>032-625-3071</t>
  </si>
  <si>
    <t>032-625-2801</t>
  </si>
  <si>
    <t>032-625-4549</t>
  </si>
  <si>
    <t>032-625-2363</t>
  </si>
  <si>
    <t>032-625-4146</t>
  </si>
  <si>
    <t>032-625-3196</t>
  </si>
  <si>
    <t>032-625-3183</t>
  </si>
  <si>
    <t>032-625-2864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</si>
</sst>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[$-412]AM/PM\ h:mm:ss"/>
    <numFmt numFmtId="186" formatCode="0.E+00"/>
    <numFmt numFmtId="187" formatCode="#,##0_ "/>
    <numFmt numFmtId="188" formatCode="0_ "/>
    <numFmt numFmtId="189" formatCode="0.0%"/>
    <numFmt numFmtId="190" formatCode="mm&quot;월&quot;\ dd&quot;일&quot;"/>
  </numFmts>
  <fonts count="7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b/>
      <sz val="10"/>
      <name val="굴림"/>
      <family val="3"/>
    </font>
    <font>
      <sz val="10"/>
      <name val="굴림"/>
      <family val="3"/>
    </font>
    <font>
      <sz val="10"/>
      <name val="돋움"/>
      <family val="3"/>
    </font>
    <font>
      <sz val="9"/>
      <name val="돋움"/>
      <family val="3"/>
    </font>
    <font>
      <b/>
      <sz val="24"/>
      <name val="돋움"/>
      <family val="3"/>
    </font>
    <font>
      <b/>
      <sz val="20"/>
      <name val="돋움"/>
      <family val="3"/>
    </font>
    <font>
      <b/>
      <sz val="18"/>
      <name val="돋움"/>
      <family val="3"/>
    </font>
    <font>
      <b/>
      <sz val="18"/>
      <color indexed="8"/>
      <name val="돋움"/>
      <family val="3"/>
    </font>
    <font>
      <sz val="10"/>
      <color indexed="8"/>
      <name val="돋움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8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b/>
      <sz val="24"/>
      <color indexed="8"/>
      <name val="돋움"/>
      <family val="3"/>
    </font>
    <font>
      <b/>
      <sz val="10"/>
      <color indexed="8"/>
      <name val="굴림"/>
      <family val="3"/>
    </font>
    <font>
      <b/>
      <sz val="20"/>
      <color indexed="8"/>
      <name val="돋움"/>
      <family val="3"/>
    </font>
    <font>
      <sz val="24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10"/>
      <name val="굴림"/>
      <family val="3"/>
    </font>
    <font>
      <sz val="8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theme="1"/>
      <name val="돋움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10"/>
      <color theme="1"/>
      <name val="굴림"/>
      <family val="3"/>
    </font>
    <font>
      <b/>
      <sz val="24"/>
      <color theme="1"/>
      <name val="돋움"/>
      <family val="3"/>
    </font>
    <font>
      <b/>
      <sz val="10"/>
      <color theme="1"/>
      <name val="굴림"/>
      <family val="3"/>
    </font>
    <font>
      <b/>
      <sz val="20"/>
      <color theme="1"/>
      <name val="돋움"/>
      <family val="3"/>
    </font>
    <font>
      <sz val="24"/>
      <color theme="1"/>
      <name val="돋움"/>
      <family val="3"/>
    </font>
    <font>
      <b/>
      <sz val="11"/>
      <color theme="1"/>
      <name val="돋움"/>
      <family val="3"/>
    </font>
    <font>
      <sz val="10"/>
      <color rgb="FFFF0000"/>
      <name val="굴림"/>
      <family val="3"/>
    </font>
    <font>
      <sz val="8"/>
      <color theme="1"/>
      <name val="굴림"/>
      <family val="3"/>
    </font>
    <font>
      <sz val="11"/>
      <color rgb="FF111111"/>
      <name val="돋움"/>
      <family val="3"/>
    </font>
    <font>
      <sz val="10"/>
      <color rgb="FF000000"/>
      <name val="굴림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41" fontId="60" fillId="0" borderId="0" xfId="48" applyFont="1" applyAlignment="1">
      <alignment horizontal="right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shrinkToFit="1"/>
    </xf>
    <xf numFmtId="187" fontId="61" fillId="33" borderId="10" xfId="48" applyNumberFormat="1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horizontal="center" vertical="center" shrinkToFit="1"/>
    </xf>
    <xf numFmtId="41" fontId="61" fillId="0" borderId="10" xfId="48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41" fontId="62" fillId="0" borderId="0" xfId="48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1" fontId="61" fillId="0" borderId="10" xfId="48" applyFont="1" applyBorder="1" applyAlignment="1">
      <alignment vertical="center" shrinkToFit="1"/>
    </xf>
    <xf numFmtId="0" fontId="5" fillId="34" borderId="11" xfId="0" applyFont="1" applyFill="1" applyBorder="1" applyAlignment="1">
      <alignment horizontal="center" vertical="center" wrapText="1" shrinkToFit="1"/>
    </xf>
    <xf numFmtId="178" fontId="61" fillId="0" borderId="10" xfId="0" applyNumberFormat="1" applyFont="1" applyBorder="1" applyAlignment="1">
      <alignment horizontal="center" vertical="center"/>
    </xf>
    <xf numFmtId="41" fontId="63" fillId="0" borderId="10" xfId="48" applyFont="1" applyBorder="1" applyAlignment="1">
      <alignment horizontal="center" vertical="center" shrinkToFit="1"/>
    </xf>
    <xf numFmtId="0" fontId="61" fillId="0" borderId="10" xfId="0" applyFont="1" applyBorder="1" applyAlignment="1">
      <alignment vertical="center"/>
    </xf>
    <xf numFmtId="177" fontId="61" fillId="0" borderId="10" xfId="48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shrinkToFit="1"/>
    </xf>
    <xf numFmtId="41" fontId="61" fillId="33" borderId="10" xfId="48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shrinkToFit="1"/>
    </xf>
    <xf numFmtId="0" fontId="61" fillId="0" borderId="10" xfId="0" applyFont="1" applyFill="1" applyBorder="1" applyAlignment="1">
      <alignment horizontal="center" vertical="center" wrapText="1"/>
    </xf>
    <xf numFmtId="187" fontId="61" fillId="0" borderId="10" xfId="48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shrinkToFit="1"/>
    </xf>
    <xf numFmtId="3" fontId="6" fillId="33" borderId="10" xfId="0" applyNumberFormat="1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right" vertical="center" wrapText="1"/>
    </xf>
    <xf numFmtId="187" fontId="61" fillId="33" borderId="10" xfId="48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vertical="center"/>
    </xf>
    <xf numFmtId="0" fontId="64" fillId="0" borderId="0" xfId="0" applyFont="1" applyAlignment="1">
      <alignment horizontal="centerContinuous" vertical="center"/>
    </xf>
    <xf numFmtId="0" fontId="62" fillId="0" borderId="0" xfId="0" applyFont="1" applyAlignment="1">
      <alignment horizontal="centerContinuous" vertical="center"/>
    </xf>
    <xf numFmtId="0" fontId="63" fillId="34" borderId="10" xfId="0" applyFont="1" applyFill="1" applyBorder="1" applyAlignment="1">
      <alignment horizontal="center" vertical="center" wrapText="1"/>
    </xf>
    <xf numFmtId="41" fontId="63" fillId="34" borderId="10" xfId="48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41" fontId="50" fillId="0" borderId="0" xfId="48" applyFont="1" applyAlignment="1">
      <alignment vertical="center"/>
    </xf>
    <xf numFmtId="0" fontId="50" fillId="0" borderId="0" xfId="0" applyFont="1" applyAlignment="1">
      <alignment vertical="center"/>
    </xf>
    <xf numFmtId="0" fontId="63" fillId="34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Continuous" vertical="center"/>
    </xf>
    <xf numFmtId="0" fontId="66" fillId="0" borderId="0" xfId="0" applyFont="1" applyAlignment="1">
      <alignment horizontal="center" vertical="center"/>
    </xf>
    <xf numFmtId="41" fontId="65" fillId="0" borderId="0" xfId="48" applyFont="1" applyAlignment="1">
      <alignment horizontal="centerContinuous" vertical="center"/>
    </xf>
    <xf numFmtId="177" fontId="61" fillId="0" borderId="10" xfId="48" applyNumberFormat="1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67" fillId="33" borderId="10" xfId="0" applyFont="1" applyFill="1" applyBorder="1" applyAlignment="1">
      <alignment horizontal="center" vertical="center" shrinkToFit="1"/>
    </xf>
    <xf numFmtId="0" fontId="63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177" fontId="6" fillId="0" borderId="10" xfId="48" applyNumberFormat="1" applyFont="1" applyBorder="1" applyAlignment="1">
      <alignment horizontal="center" vertical="center"/>
    </xf>
    <xf numFmtId="187" fontId="6" fillId="33" borderId="10" xfId="48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 quotePrefix="1">
      <alignment horizontal="center" vertical="center"/>
    </xf>
    <xf numFmtId="0" fontId="61" fillId="0" borderId="10" xfId="0" applyFont="1" applyFill="1" applyBorder="1" applyAlignment="1">
      <alignment vertical="center"/>
    </xf>
    <xf numFmtId="178" fontId="61" fillId="0" borderId="10" xfId="0" applyNumberFormat="1" applyFont="1" applyFill="1" applyBorder="1" applyAlignment="1">
      <alignment horizontal="center" vertical="center"/>
    </xf>
    <xf numFmtId="41" fontId="61" fillId="0" borderId="10" xfId="48" applyFont="1" applyFill="1" applyBorder="1" applyAlignment="1">
      <alignment horizontal="center" vertical="center" shrinkToFit="1"/>
    </xf>
    <xf numFmtId="41" fontId="63" fillId="0" borderId="10" xfId="48" applyFont="1" applyFill="1" applyBorder="1" applyAlignment="1">
      <alignment horizontal="center" vertical="center" shrinkToFit="1"/>
    </xf>
    <xf numFmtId="41" fontId="61" fillId="0" borderId="10" xfId="48" applyFont="1" applyFill="1" applyBorder="1" applyAlignment="1">
      <alignment vertical="center" shrinkToFit="1"/>
    </xf>
    <xf numFmtId="177" fontId="61" fillId="0" borderId="10" xfId="48" applyNumberFormat="1" applyFont="1" applyFill="1" applyBorder="1" applyAlignment="1">
      <alignment horizontal="center" vertical="center"/>
    </xf>
    <xf numFmtId="177" fontId="61" fillId="0" borderId="10" xfId="48" applyNumberFormat="1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1" fillId="0" borderId="10" xfId="0" applyFont="1" applyBorder="1" applyAlignment="1">
      <alignment vertical="center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shrinkToFi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77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41" fontId="61" fillId="0" borderId="10" xfId="48" applyFont="1" applyFill="1" applyBorder="1" applyAlignment="1">
      <alignment horizontal="right" vertical="center" shrinkToFit="1"/>
    </xf>
    <xf numFmtId="0" fontId="6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1" fontId="61" fillId="0" borderId="10" xfId="48" applyFont="1" applyBorder="1" applyAlignment="1">
      <alignment horizontal="right" vertical="center" shrinkToFit="1"/>
    </xf>
    <xf numFmtId="187" fontId="61" fillId="33" borderId="10" xfId="48" applyNumberFormat="1" applyFont="1" applyFill="1" applyBorder="1" applyAlignment="1">
      <alignment vertical="center" wrapText="1"/>
    </xf>
    <xf numFmtId="0" fontId="6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/>
    </xf>
    <xf numFmtId="41" fontId="6" fillId="0" borderId="10" xfId="48" applyFont="1" applyBorder="1" applyAlignment="1">
      <alignment horizontal="center" vertical="center" shrinkToFit="1"/>
    </xf>
    <xf numFmtId="177" fontId="61" fillId="0" borderId="10" xfId="48" applyNumberFormat="1" applyFont="1" applyBorder="1" applyAlignment="1">
      <alignment horizontal="left" vertical="center" shrinkToFit="1"/>
    </xf>
    <xf numFmtId="0" fontId="6" fillId="33" borderId="10" xfId="0" applyFont="1" applyFill="1" applyBorder="1" applyAlignment="1">
      <alignment vertical="center" wrapText="1"/>
    </xf>
    <xf numFmtId="3" fontId="7" fillId="33" borderId="0" xfId="0" applyNumberFormat="1" applyFont="1" applyFill="1" applyAlignment="1">
      <alignment vertical="center"/>
    </xf>
    <xf numFmtId="41" fontId="61" fillId="0" borderId="10" xfId="48" applyNumberFormat="1" applyFont="1" applyBorder="1" applyAlignment="1">
      <alignment horizontal="right" vertical="center" shrinkToFit="1"/>
    </xf>
    <xf numFmtId="41" fontId="61" fillId="33" borderId="10" xfId="48" applyNumberFormat="1" applyFont="1" applyFill="1" applyBorder="1" applyAlignment="1">
      <alignment horizontal="right" vertical="center" wrapText="1"/>
    </xf>
    <xf numFmtId="3" fontId="61" fillId="0" borderId="10" xfId="48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3" fontId="6" fillId="0" borderId="10" xfId="48" applyNumberFormat="1" applyFont="1" applyBorder="1" applyAlignment="1">
      <alignment horizontal="right" vertical="center" shrinkToFit="1"/>
    </xf>
    <xf numFmtId="187" fontId="6" fillId="33" borderId="10" xfId="48" applyNumberFormat="1" applyFont="1" applyFill="1" applyBorder="1" applyAlignment="1">
      <alignment horizontal="center" vertical="center" wrapText="1"/>
    </xf>
    <xf numFmtId="3" fontId="61" fillId="33" borderId="10" xfId="48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/>
    </xf>
    <xf numFmtId="41" fontId="61" fillId="0" borderId="10" xfId="48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38" fontId="61" fillId="0" borderId="10" xfId="5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1" fontId="61" fillId="0" borderId="10" xfId="50" applyFont="1" applyBorder="1" applyAlignment="1">
      <alignment horizontal="center" vertical="center" shrinkToFit="1"/>
    </xf>
    <xf numFmtId="41" fontId="61" fillId="0" borderId="10" xfId="50" applyFont="1" applyBorder="1" applyAlignment="1">
      <alignment vertical="center" shrinkToFit="1"/>
    </xf>
    <xf numFmtId="38" fontId="61" fillId="0" borderId="10" xfId="50" applyNumberFormat="1" applyFont="1" applyBorder="1" applyAlignment="1">
      <alignment horizontal="center" vertical="center" wrapText="1" shrinkToFit="1"/>
    </xf>
    <xf numFmtId="187" fontId="61" fillId="33" borderId="10" xfId="50" applyNumberFormat="1" applyFont="1" applyFill="1" applyBorder="1" applyAlignment="1">
      <alignment horizontal="right" vertical="center" wrapText="1"/>
    </xf>
    <xf numFmtId="187" fontId="61" fillId="33" borderId="10" xfId="52" applyNumberFormat="1" applyFont="1" applyFill="1" applyBorder="1" applyAlignment="1">
      <alignment horizontal="center" vertical="center" wrapText="1"/>
    </xf>
    <xf numFmtId="187" fontId="61" fillId="33" borderId="10" xfId="52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left" vertical="center"/>
    </xf>
    <xf numFmtId="41" fontId="61" fillId="33" borderId="10" xfId="53" applyFont="1" applyFill="1" applyBorder="1" applyAlignment="1">
      <alignment horizontal="center" vertical="center"/>
    </xf>
    <xf numFmtId="186" fontId="63" fillId="34" borderId="11" xfId="0" applyNumberFormat="1" applyFont="1" applyFill="1" applyBorder="1" applyAlignment="1">
      <alignment horizontal="center" vertical="center" wrapText="1"/>
    </xf>
    <xf numFmtId="186" fontId="63" fillId="34" borderId="12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41" fontId="63" fillId="34" borderId="11" xfId="48" applyFont="1" applyFill="1" applyBorder="1" applyAlignment="1">
      <alignment horizontal="center" vertical="center" wrapText="1" shrinkToFit="1"/>
    </xf>
    <xf numFmtId="41" fontId="63" fillId="34" borderId="12" xfId="48" applyFont="1" applyFill="1" applyBorder="1" applyAlignment="1">
      <alignment horizontal="center" vertical="center" wrapText="1" shrinkToFi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shrinkToFit="1"/>
    </xf>
    <xf numFmtId="0" fontId="63" fillId="34" borderId="12" xfId="0" applyFont="1" applyFill="1" applyBorder="1" applyAlignment="1">
      <alignment horizontal="center" vertical="center" shrinkToFi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10" xfId="67"/>
    <cellStyle name="표준 2 2" xfId="68"/>
    <cellStyle name="표준 4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Normal="9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8.88671875" defaultRowHeight="21.75" customHeight="1"/>
  <cols>
    <col min="1" max="1" width="16.3359375" style="49" customWidth="1"/>
    <col min="2" max="2" width="8.88671875" style="50" customWidth="1"/>
    <col min="3" max="3" width="14.5546875" style="50" customWidth="1"/>
    <col min="4" max="4" width="39.21484375" style="51" customWidth="1"/>
    <col min="5" max="5" width="7.3359375" style="15" customWidth="1"/>
    <col min="6" max="6" width="12.5546875" style="15" customWidth="1"/>
    <col min="7" max="7" width="12.4453125" style="56" customWidth="1"/>
    <col min="8" max="8" width="10.4453125" style="15" customWidth="1"/>
    <col min="9" max="9" width="11.10546875" style="52" customWidth="1"/>
    <col min="10" max="10" width="7.10546875" style="15" customWidth="1"/>
    <col min="11" max="11" width="8.3359375" style="15" customWidth="1"/>
    <col min="12" max="12" width="8.99609375" style="15" customWidth="1"/>
    <col min="13" max="13" width="27.5546875" style="15" customWidth="1"/>
    <col min="14" max="16384" width="8.88671875" style="53" customWidth="1"/>
  </cols>
  <sheetData>
    <row r="1" spans="1:13" s="30" customFormat="1" ht="21.75" customHeight="1">
      <c r="A1" s="44" t="s">
        <v>29</v>
      </c>
      <c r="B1" s="45"/>
      <c r="C1" s="45"/>
      <c r="D1" s="45"/>
      <c r="E1" s="45"/>
      <c r="F1" s="45"/>
      <c r="G1" s="45"/>
      <c r="H1" s="55"/>
      <c r="I1" s="57"/>
      <c r="J1" s="45"/>
      <c r="K1" s="45"/>
      <c r="L1" s="45"/>
      <c r="M1" s="48"/>
    </row>
    <row r="2" spans="1:13" s="30" customFormat="1" ht="21.75" customHeight="1">
      <c r="A2" s="125" t="s">
        <v>0</v>
      </c>
      <c r="B2" s="125" t="s">
        <v>9</v>
      </c>
      <c r="C2" s="125" t="s">
        <v>3</v>
      </c>
      <c r="D2" s="134" t="s">
        <v>13</v>
      </c>
      <c r="E2" s="136" t="s">
        <v>14</v>
      </c>
      <c r="F2" s="131" t="s">
        <v>23</v>
      </c>
      <c r="G2" s="132"/>
      <c r="H2" s="132"/>
      <c r="I2" s="133"/>
      <c r="J2" s="127" t="s">
        <v>2</v>
      </c>
      <c r="K2" s="127" t="s">
        <v>11</v>
      </c>
      <c r="L2" s="125" t="s">
        <v>4</v>
      </c>
      <c r="M2" s="129" t="s">
        <v>7</v>
      </c>
    </row>
    <row r="3" spans="1:13" s="30" customFormat="1" ht="21.75" customHeight="1">
      <c r="A3" s="126"/>
      <c r="B3" s="126"/>
      <c r="C3" s="126"/>
      <c r="D3" s="135"/>
      <c r="E3" s="137"/>
      <c r="F3" s="46" t="s">
        <v>18</v>
      </c>
      <c r="G3" s="46" t="s">
        <v>19</v>
      </c>
      <c r="H3" s="46" t="s">
        <v>21</v>
      </c>
      <c r="I3" s="47" t="s">
        <v>20</v>
      </c>
      <c r="J3" s="128"/>
      <c r="K3" s="128"/>
      <c r="L3" s="126"/>
      <c r="M3" s="130"/>
    </row>
    <row r="4" spans="1:13" s="30" customFormat="1" ht="21.75" customHeight="1">
      <c r="A4" s="14" t="s">
        <v>32</v>
      </c>
      <c r="B4" s="14" t="s">
        <v>33</v>
      </c>
      <c r="C4" s="6" t="s">
        <v>34</v>
      </c>
      <c r="D4" s="28" t="s">
        <v>35</v>
      </c>
      <c r="E4" s="26" t="s">
        <v>427</v>
      </c>
      <c r="F4" s="13">
        <f>SUM(G4:I4)</f>
        <v>300000000</v>
      </c>
      <c r="G4" s="27">
        <v>100000000</v>
      </c>
      <c r="H4" s="13">
        <v>200000000</v>
      </c>
      <c r="I4" s="24"/>
      <c r="J4" s="29" t="s">
        <v>36</v>
      </c>
      <c r="K4" s="29" t="s">
        <v>37</v>
      </c>
      <c r="L4" s="14" t="s">
        <v>38</v>
      </c>
      <c r="M4" s="58" t="s">
        <v>39</v>
      </c>
    </row>
    <row r="5" spans="1:13" s="30" customFormat="1" ht="21.75" customHeight="1">
      <c r="A5" s="14" t="s">
        <v>32</v>
      </c>
      <c r="B5" s="14" t="s">
        <v>33</v>
      </c>
      <c r="C5" s="6" t="s">
        <v>34</v>
      </c>
      <c r="D5" s="28" t="s">
        <v>40</v>
      </c>
      <c r="E5" s="26" t="s">
        <v>427</v>
      </c>
      <c r="F5" s="13">
        <f>SUM(G5:I5)</f>
        <v>300000000</v>
      </c>
      <c r="G5" s="27">
        <v>100000000</v>
      </c>
      <c r="H5" s="13">
        <v>200000000</v>
      </c>
      <c r="I5" s="24"/>
      <c r="J5" s="29" t="s">
        <v>36</v>
      </c>
      <c r="K5" s="29" t="s">
        <v>41</v>
      </c>
      <c r="L5" s="14" t="s">
        <v>42</v>
      </c>
      <c r="M5" s="58" t="s">
        <v>43</v>
      </c>
    </row>
    <row r="6" spans="1:13" s="30" customFormat="1" ht="21.75" customHeight="1">
      <c r="A6" s="9" t="s">
        <v>70</v>
      </c>
      <c r="B6" s="9" t="s">
        <v>71</v>
      </c>
      <c r="C6" s="62" t="s">
        <v>72</v>
      </c>
      <c r="D6" s="63" t="s">
        <v>73</v>
      </c>
      <c r="E6" s="26">
        <v>7</v>
      </c>
      <c r="F6" s="13">
        <f>SUM(G6:I6)</f>
        <v>704250000</v>
      </c>
      <c r="G6" s="13">
        <v>704250000</v>
      </c>
      <c r="H6" s="13">
        <v>0</v>
      </c>
      <c r="I6" s="24">
        <v>0</v>
      </c>
      <c r="J6" s="64" t="s">
        <v>74</v>
      </c>
      <c r="K6" s="64" t="s">
        <v>41</v>
      </c>
      <c r="L6" s="9" t="s">
        <v>42</v>
      </c>
      <c r="M6" s="58"/>
    </row>
    <row r="7" spans="1:13" s="30" customFormat="1" ht="21.75" customHeight="1">
      <c r="A7" s="9" t="s">
        <v>70</v>
      </c>
      <c r="B7" s="9" t="s">
        <v>71</v>
      </c>
      <c r="C7" s="62" t="s">
        <v>72</v>
      </c>
      <c r="D7" s="63" t="s">
        <v>75</v>
      </c>
      <c r="E7" s="26">
        <v>7</v>
      </c>
      <c r="F7" s="13">
        <f>SUM(G7:I7)</f>
        <v>36971000</v>
      </c>
      <c r="G7" s="13">
        <v>36971000</v>
      </c>
      <c r="H7" s="13">
        <v>0</v>
      </c>
      <c r="I7" s="13">
        <v>0</v>
      </c>
      <c r="J7" s="29" t="s">
        <v>76</v>
      </c>
      <c r="K7" s="64" t="s">
        <v>37</v>
      </c>
      <c r="L7" s="9" t="s">
        <v>38</v>
      </c>
      <c r="M7" s="58"/>
    </row>
    <row r="8" spans="1:13" s="30" customFormat="1" ht="21.75" customHeight="1">
      <c r="A8" s="9" t="s">
        <v>70</v>
      </c>
      <c r="B8" s="9" t="s">
        <v>71</v>
      </c>
      <c r="C8" s="62" t="s">
        <v>72</v>
      </c>
      <c r="D8" s="63" t="s">
        <v>77</v>
      </c>
      <c r="E8" s="26">
        <v>9</v>
      </c>
      <c r="F8" s="13">
        <f>SUM(G8:I8)</f>
        <v>8500000</v>
      </c>
      <c r="G8" s="13">
        <v>8500000</v>
      </c>
      <c r="H8" s="13">
        <v>0</v>
      </c>
      <c r="I8" s="24">
        <v>0</v>
      </c>
      <c r="J8" s="29" t="s">
        <v>76</v>
      </c>
      <c r="K8" s="64" t="s">
        <v>37</v>
      </c>
      <c r="L8" s="9" t="s">
        <v>38</v>
      </c>
      <c r="M8" s="58"/>
    </row>
    <row r="9" spans="1:13" s="30" customFormat="1" ht="21.75" customHeight="1">
      <c r="A9" s="14" t="s">
        <v>70</v>
      </c>
      <c r="B9" s="14" t="s">
        <v>78</v>
      </c>
      <c r="C9" s="6" t="s">
        <v>79</v>
      </c>
      <c r="D9" s="63" t="s">
        <v>80</v>
      </c>
      <c r="E9" s="26">
        <v>7</v>
      </c>
      <c r="F9" s="13">
        <f>(G9+H9+I9)</f>
        <v>266000000</v>
      </c>
      <c r="G9" s="13">
        <v>266000000</v>
      </c>
      <c r="H9" s="13">
        <v>0</v>
      </c>
      <c r="I9" s="13">
        <v>0</v>
      </c>
      <c r="J9" s="29" t="s">
        <v>20</v>
      </c>
      <c r="K9" s="29" t="s">
        <v>41</v>
      </c>
      <c r="L9" s="14" t="s">
        <v>42</v>
      </c>
      <c r="M9" s="58" t="s">
        <v>81</v>
      </c>
    </row>
    <row r="10" spans="1:13" s="30" customFormat="1" ht="21.75" customHeight="1">
      <c r="A10" s="14" t="s">
        <v>90</v>
      </c>
      <c r="B10" s="14" t="s">
        <v>91</v>
      </c>
      <c r="C10" s="6" t="s">
        <v>92</v>
      </c>
      <c r="D10" s="28" t="s">
        <v>93</v>
      </c>
      <c r="E10" s="26">
        <v>8</v>
      </c>
      <c r="F10" s="13">
        <f>SUM(G10:I10)</f>
        <v>93956000</v>
      </c>
      <c r="G10" s="27">
        <v>93956000</v>
      </c>
      <c r="H10" s="13"/>
      <c r="I10" s="24"/>
      <c r="J10" s="29" t="s">
        <v>36</v>
      </c>
      <c r="K10" s="29" t="s">
        <v>37</v>
      </c>
      <c r="L10" s="14" t="s">
        <v>38</v>
      </c>
      <c r="M10" s="58"/>
    </row>
    <row r="11" spans="1:13" s="30" customFormat="1" ht="21.75" customHeight="1">
      <c r="A11" s="34" t="s">
        <v>90</v>
      </c>
      <c r="B11" s="34" t="s">
        <v>94</v>
      </c>
      <c r="C11" s="66" t="s">
        <v>95</v>
      </c>
      <c r="D11" s="67" t="s">
        <v>96</v>
      </c>
      <c r="E11" s="68">
        <v>8</v>
      </c>
      <c r="F11" s="69">
        <f>SUM(G11:I11)</f>
        <v>680000000</v>
      </c>
      <c r="G11" s="70">
        <v>630000000</v>
      </c>
      <c r="H11" s="69">
        <v>50000000</v>
      </c>
      <c r="I11" s="71">
        <v>0</v>
      </c>
      <c r="J11" s="72" t="s">
        <v>97</v>
      </c>
      <c r="K11" s="72" t="s">
        <v>41</v>
      </c>
      <c r="L11" s="34" t="s">
        <v>61</v>
      </c>
      <c r="M11" s="73" t="s">
        <v>98</v>
      </c>
    </row>
    <row r="12" spans="1:13" s="30" customFormat="1" ht="21.75" customHeight="1">
      <c r="A12" s="34" t="s">
        <v>90</v>
      </c>
      <c r="B12" s="34" t="s">
        <v>99</v>
      </c>
      <c r="C12" s="66" t="s">
        <v>100</v>
      </c>
      <c r="D12" s="67" t="s">
        <v>101</v>
      </c>
      <c r="E12" s="68">
        <v>8</v>
      </c>
      <c r="F12" s="69">
        <f>SUM(G12:I12)</f>
        <v>230000000</v>
      </c>
      <c r="G12" s="70">
        <v>200000000</v>
      </c>
      <c r="H12" s="69">
        <v>30000000</v>
      </c>
      <c r="I12" s="71">
        <v>0</v>
      </c>
      <c r="J12" s="72" t="s">
        <v>102</v>
      </c>
      <c r="K12" s="72" t="s">
        <v>41</v>
      </c>
      <c r="L12" s="34" t="s">
        <v>61</v>
      </c>
      <c r="M12" s="73" t="s">
        <v>103</v>
      </c>
    </row>
    <row r="13" spans="1:13" s="30" customFormat="1" ht="21.75" customHeight="1">
      <c r="A13" s="34" t="s">
        <v>90</v>
      </c>
      <c r="B13" s="34" t="s">
        <v>104</v>
      </c>
      <c r="C13" s="34" t="s">
        <v>105</v>
      </c>
      <c r="D13" s="67" t="s">
        <v>106</v>
      </c>
      <c r="E13" s="68">
        <v>8</v>
      </c>
      <c r="F13" s="69">
        <f>SUM(G13:I13)</f>
        <v>70000000</v>
      </c>
      <c r="G13" s="70">
        <v>50000000</v>
      </c>
      <c r="H13" s="69">
        <v>20000000</v>
      </c>
      <c r="I13" s="71">
        <v>0</v>
      </c>
      <c r="J13" s="72" t="s">
        <v>107</v>
      </c>
      <c r="K13" s="72" t="s">
        <v>41</v>
      </c>
      <c r="L13" s="34" t="s">
        <v>84</v>
      </c>
      <c r="M13" s="73"/>
    </row>
    <row r="14" spans="1:13" s="30" customFormat="1" ht="21.75" customHeight="1">
      <c r="A14" s="34" t="s">
        <v>90</v>
      </c>
      <c r="B14" s="34" t="s">
        <v>108</v>
      </c>
      <c r="C14" s="66" t="s">
        <v>109</v>
      </c>
      <c r="D14" s="67" t="s">
        <v>110</v>
      </c>
      <c r="E14" s="68">
        <v>8</v>
      </c>
      <c r="F14" s="69">
        <f>SUM(G14:I14)</f>
        <v>40000000</v>
      </c>
      <c r="G14" s="70">
        <v>40000000</v>
      </c>
      <c r="H14" s="69">
        <v>0</v>
      </c>
      <c r="I14" s="71">
        <v>0</v>
      </c>
      <c r="J14" s="72" t="s">
        <v>111</v>
      </c>
      <c r="K14" s="72" t="s">
        <v>41</v>
      </c>
      <c r="L14" s="34" t="s">
        <v>84</v>
      </c>
      <c r="M14" s="73"/>
    </row>
    <row r="15" spans="1:13" s="30" customFormat="1" ht="21.75" customHeight="1">
      <c r="A15" s="14" t="s">
        <v>120</v>
      </c>
      <c r="B15" s="14" t="s">
        <v>121</v>
      </c>
      <c r="C15" s="6" t="s">
        <v>792</v>
      </c>
      <c r="D15" s="14" t="s">
        <v>122</v>
      </c>
      <c r="E15" s="26">
        <v>8</v>
      </c>
      <c r="F15" s="13">
        <v>136000000</v>
      </c>
      <c r="G15" s="13">
        <v>120000000</v>
      </c>
      <c r="H15" s="13">
        <v>16000000</v>
      </c>
      <c r="I15" s="24" t="s">
        <v>118</v>
      </c>
      <c r="J15" s="29" t="s">
        <v>74</v>
      </c>
      <c r="K15" s="29" t="s">
        <v>41</v>
      </c>
      <c r="L15" s="14" t="s">
        <v>123</v>
      </c>
      <c r="M15" s="58"/>
    </row>
    <row r="16" spans="1:13" s="30" customFormat="1" ht="21.75" customHeight="1">
      <c r="A16" s="14" t="s">
        <v>133</v>
      </c>
      <c r="B16" s="14" t="s">
        <v>134</v>
      </c>
      <c r="C16" s="6" t="s">
        <v>135</v>
      </c>
      <c r="D16" s="78" t="s">
        <v>136</v>
      </c>
      <c r="E16" s="26">
        <v>9</v>
      </c>
      <c r="F16" s="13">
        <v>150000000</v>
      </c>
      <c r="G16" s="27">
        <v>100000000</v>
      </c>
      <c r="H16" s="13">
        <v>50000000</v>
      </c>
      <c r="I16" s="24"/>
      <c r="J16" s="29"/>
      <c r="K16" s="29" t="s">
        <v>41</v>
      </c>
      <c r="L16" s="14" t="s">
        <v>42</v>
      </c>
      <c r="M16" s="58"/>
    </row>
    <row r="17" spans="1:13" s="30" customFormat="1" ht="21.75" customHeight="1">
      <c r="A17" s="14" t="s">
        <v>133</v>
      </c>
      <c r="B17" s="14" t="s">
        <v>134</v>
      </c>
      <c r="C17" s="6" t="s">
        <v>135</v>
      </c>
      <c r="D17" s="78" t="s">
        <v>137</v>
      </c>
      <c r="E17" s="26">
        <v>9</v>
      </c>
      <c r="F17" s="13">
        <v>215000000</v>
      </c>
      <c r="G17" s="27">
        <v>140000000</v>
      </c>
      <c r="H17" s="13">
        <v>75000000</v>
      </c>
      <c r="I17" s="24"/>
      <c r="J17" s="29"/>
      <c r="K17" s="29" t="s">
        <v>41</v>
      </c>
      <c r="L17" s="14" t="s">
        <v>42</v>
      </c>
      <c r="M17" s="58"/>
    </row>
    <row r="18" spans="1:13" s="30" customFormat="1" ht="21.75" customHeight="1">
      <c r="A18" s="14" t="s">
        <v>133</v>
      </c>
      <c r="B18" s="14" t="s">
        <v>134</v>
      </c>
      <c r="C18" s="6" t="s">
        <v>135</v>
      </c>
      <c r="D18" s="78" t="s">
        <v>138</v>
      </c>
      <c r="E18" s="26">
        <v>9</v>
      </c>
      <c r="F18" s="13">
        <v>230000000</v>
      </c>
      <c r="G18" s="27">
        <v>150000000</v>
      </c>
      <c r="H18" s="13">
        <v>80000000</v>
      </c>
      <c r="I18" s="24"/>
      <c r="J18" s="29"/>
      <c r="K18" s="29" t="s">
        <v>41</v>
      </c>
      <c r="L18" s="14" t="s">
        <v>139</v>
      </c>
      <c r="M18" s="58"/>
    </row>
    <row r="19" spans="1:13" s="30" customFormat="1" ht="21.75" customHeight="1">
      <c r="A19" s="14" t="s">
        <v>133</v>
      </c>
      <c r="B19" s="14" t="s">
        <v>140</v>
      </c>
      <c r="C19" s="6" t="s">
        <v>141</v>
      </c>
      <c r="D19" s="78" t="s">
        <v>142</v>
      </c>
      <c r="E19" s="26">
        <v>7</v>
      </c>
      <c r="F19" s="13">
        <v>85000000</v>
      </c>
      <c r="G19" s="27">
        <v>70000000</v>
      </c>
      <c r="H19" s="13">
        <v>15000000</v>
      </c>
      <c r="I19" s="24"/>
      <c r="J19" s="29"/>
      <c r="K19" s="29" t="s">
        <v>41</v>
      </c>
      <c r="L19" s="14" t="s">
        <v>42</v>
      </c>
      <c r="M19" s="58"/>
    </row>
    <row r="20" spans="1:13" s="30" customFormat="1" ht="21.75" customHeight="1">
      <c r="A20" s="14" t="s">
        <v>133</v>
      </c>
      <c r="B20" s="14" t="s">
        <v>140</v>
      </c>
      <c r="C20" s="6" t="s">
        <v>141</v>
      </c>
      <c r="D20" s="78" t="s">
        <v>143</v>
      </c>
      <c r="E20" s="26">
        <v>8</v>
      </c>
      <c r="F20" s="13">
        <v>105000000</v>
      </c>
      <c r="G20" s="27">
        <v>80000000</v>
      </c>
      <c r="H20" s="13">
        <v>25000000</v>
      </c>
      <c r="I20" s="24"/>
      <c r="J20" s="29"/>
      <c r="K20" s="29" t="s">
        <v>41</v>
      </c>
      <c r="L20" s="14" t="s">
        <v>42</v>
      </c>
      <c r="M20" s="58"/>
    </row>
    <row r="21" spans="1:13" s="30" customFormat="1" ht="21.75" customHeight="1">
      <c r="A21" s="14" t="s">
        <v>133</v>
      </c>
      <c r="B21" s="14" t="s">
        <v>144</v>
      </c>
      <c r="C21" s="6" t="s">
        <v>145</v>
      </c>
      <c r="D21" s="78" t="s">
        <v>146</v>
      </c>
      <c r="E21" s="26">
        <v>7</v>
      </c>
      <c r="F21" s="13">
        <v>80000000</v>
      </c>
      <c r="G21" s="27">
        <v>70000000</v>
      </c>
      <c r="H21" s="13">
        <v>10000000</v>
      </c>
      <c r="I21" s="24"/>
      <c r="J21" s="29"/>
      <c r="K21" s="29" t="s">
        <v>41</v>
      </c>
      <c r="L21" s="14" t="s">
        <v>42</v>
      </c>
      <c r="M21" s="58"/>
    </row>
    <row r="22" spans="1:13" s="30" customFormat="1" ht="21.75" customHeight="1">
      <c r="A22" s="14" t="s">
        <v>133</v>
      </c>
      <c r="B22" s="14" t="s">
        <v>144</v>
      </c>
      <c r="C22" s="6" t="s">
        <v>145</v>
      </c>
      <c r="D22" s="78" t="s">
        <v>147</v>
      </c>
      <c r="E22" s="26">
        <v>8</v>
      </c>
      <c r="F22" s="13">
        <v>80000000</v>
      </c>
      <c r="G22" s="27">
        <v>70000000</v>
      </c>
      <c r="H22" s="13">
        <v>10000000</v>
      </c>
      <c r="I22" s="24"/>
      <c r="J22" s="29"/>
      <c r="K22" s="29" t="s">
        <v>41</v>
      </c>
      <c r="L22" s="14" t="s">
        <v>42</v>
      </c>
      <c r="M22" s="58"/>
    </row>
    <row r="23" spans="1:13" s="30" customFormat="1" ht="21.75" customHeight="1">
      <c r="A23" s="14" t="s">
        <v>133</v>
      </c>
      <c r="B23" s="14" t="s">
        <v>144</v>
      </c>
      <c r="C23" s="6" t="s">
        <v>145</v>
      </c>
      <c r="D23" s="78" t="s">
        <v>148</v>
      </c>
      <c r="E23" s="26">
        <v>8</v>
      </c>
      <c r="F23" s="13">
        <v>150000000</v>
      </c>
      <c r="G23" s="27">
        <v>125000000</v>
      </c>
      <c r="H23" s="13">
        <v>25000000</v>
      </c>
      <c r="I23" s="24"/>
      <c r="J23" s="29"/>
      <c r="K23" s="29" t="s">
        <v>41</v>
      </c>
      <c r="L23" s="14" t="s">
        <v>42</v>
      </c>
      <c r="M23" s="58"/>
    </row>
    <row r="24" spans="1:13" s="30" customFormat="1" ht="21.75" customHeight="1">
      <c r="A24" s="14" t="s">
        <v>133</v>
      </c>
      <c r="B24" s="14" t="s">
        <v>144</v>
      </c>
      <c r="C24" s="6" t="s">
        <v>145</v>
      </c>
      <c r="D24" s="78" t="s">
        <v>149</v>
      </c>
      <c r="E24" s="26">
        <v>8</v>
      </c>
      <c r="F24" s="13">
        <v>150000000</v>
      </c>
      <c r="G24" s="27">
        <v>125000000</v>
      </c>
      <c r="H24" s="13">
        <v>25000000</v>
      </c>
      <c r="I24" s="24"/>
      <c r="J24" s="29"/>
      <c r="K24" s="29" t="s">
        <v>41</v>
      </c>
      <c r="L24" s="14" t="s">
        <v>42</v>
      </c>
      <c r="M24" s="58"/>
    </row>
    <row r="25" spans="1:13" s="30" customFormat="1" ht="21.75" customHeight="1">
      <c r="A25" s="14" t="s">
        <v>157</v>
      </c>
      <c r="B25" s="14" t="s">
        <v>158</v>
      </c>
      <c r="C25" s="6" t="s">
        <v>159</v>
      </c>
      <c r="D25" s="28" t="s">
        <v>160</v>
      </c>
      <c r="E25" s="26">
        <v>7</v>
      </c>
      <c r="F25" s="13">
        <f aca="true" t="shared" si="0" ref="F25:F31">+G25+H25+I25</f>
        <v>75000000</v>
      </c>
      <c r="G25" s="27">
        <v>5000000</v>
      </c>
      <c r="H25" s="27">
        <v>70000000</v>
      </c>
      <c r="I25" s="24"/>
      <c r="J25" s="29" t="s">
        <v>36</v>
      </c>
      <c r="K25" s="29" t="s">
        <v>37</v>
      </c>
      <c r="L25" s="14" t="s">
        <v>84</v>
      </c>
      <c r="M25" s="58"/>
    </row>
    <row r="26" spans="1:13" s="30" customFormat="1" ht="21.75" customHeight="1">
      <c r="A26" s="14" t="s">
        <v>157</v>
      </c>
      <c r="B26" s="14" t="s">
        <v>158</v>
      </c>
      <c r="C26" s="6" t="s">
        <v>159</v>
      </c>
      <c r="D26" s="28" t="s">
        <v>161</v>
      </c>
      <c r="E26" s="26">
        <v>7</v>
      </c>
      <c r="F26" s="13">
        <f t="shared" si="0"/>
        <v>25070000</v>
      </c>
      <c r="G26" s="27">
        <v>5000000</v>
      </c>
      <c r="H26" s="27">
        <v>20070000</v>
      </c>
      <c r="I26" s="24"/>
      <c r="J26" s="29" t="s">
        <v>36</v>
      </c>
      <c r="K26" s="29" t="s">
        <v>37</v>
      </c>
      <c r="L26" s="14" t="s">
        <v>84</v>
      </c>
      <c r="M26" s="58"/>
    </row>
    <row r="27" spans="1:13" s="30" customFormat="1" ht="21.75" customHeight="1">
      <c r="A27" s="14" t="s">
        <v>157</v>
      </c>
      <c r="B27" s="14" t="s">
        <v>158</v>
      </c>
      <c r="C27" s="6" t="s">
        <v>159</v>
      </c>
      <c r="D27" s="28" t="s">
        <v>162</v>
      </c>
      <c r="E27" s="26">
        <v>8</v>
      </c>
      <c r="F27" s="13">
        <f t="shared" si="0"/>
        <v>60200000</v>
      </c>
      <c r="G27" s="27">
        <v>5000000</v>
      </c>
      <c r="H27" s="27">
        <v>55200000</v>
      </c>
      <c r="I27" s="24"/>
      <c r="J27" s="29" t="s">
        <v>76</v>
      </c>
      <c r="K27" s="29" t="s">
        <v>37</v>
      </c>
      <c r="L27" s="14" t="s">
        <v>84</v>
      </c>
      <c r="M27" s="58"/>
    </row>
    <row r="28" spans="1:13" s="30" customFormat="1" ht="21.75" customHeight="1">
      <c r="A28" s="14" t="s">
        <v>157</v>
      </c>
      <c r="B28" s="14" t="s">
        <v>158</v>
      </c>
      <c r="C28" s="6" t="s">
        <v>159</v>
      </c>
      <c r="D28" s="28" t="s">
        <v>163</v>
      </c>
      <c r="E28" s="26">
        <v>9</v>
      </c>
      <c r="F28" s="13">
        <f t="shared" si="0"/>
        <v>107000000</v>
      </c>
      <c r="G28" s="27">
        <v>8000000</v>
      </c>
      <c r="H28" s="27">
        <v>99000000</v>
      </c>
      <c r="I28" s="24"/>
      <c r="J28" s="29" t="s">
        <v>76</v>
      </c>
      <c r="K28" s="29" t="s">
        <v>37</v>
      </c>
      <c r="L28" s="14" t="s">
        <v>84</v>
      </c>
      <c r="M28" s="58"/>
    </row>
    <row r="29" spans="1:13" s="30" customFormat="1" ht="21.75" customHeight="1">
      <c r="A29" s="14" t="s">
        <v>157</v>
      </c>
      <c r="B29" s="14" t="s">
        <v>158</v>
      </c>
      <c r="C29" s="6" t="s">
        <v>159</v>
      </c>
      <c r="D29" s="28" t="s">
        <v>164</v>
      </c>
      <c r="E29" s="26">
        <v>8</v>
      </c>
      <c r="F29" s="13">
        <f t="shared" si="0"/>
        <v>55000000</v>
      </c>
      <c r="G29" s="27">
        <v>5000000</v>
      </c>
      <c r="H29" s="27">
        <v>50000000</v>
      </c>
      <c r="I29" s="24"/>
      <c r="J29" s="29" t="s">
        <v>76</v>
      </c>
      <c r="K29" s="29" t="s">
        <v>37</v>
      </c>
      <c r="L29" s="14" t="s">
        <v>84</v>
      </c>
      <c r="M29" s="58"/>
    </row>
    <row r="30" spans="1:13" s="30" customFormat="1" ht="21.75" customHeight="1">
      <c r="A30" s="14" t="s">
        <v>157</v>
      </c>
      <c r="B30" s="14" t="s">
        <v>158</v>
      </c>
      <c r="C30" s="6" t="s">
        <v>159</v>
      </c>
      <c r="D30" s="28" t="s">
        <v>165</v>
      </c>
      <c r="E30" s="26">
        <v>9</v>
      </c>
      <c r="F30" s="13">
        <f t="shared" si="0"/>
        <v>47500000</v>
      </c>
      <c r="G30" s="27">
        <v>5000000</v>
      </c>
      <c r="H30" s="27">
        <v>42500000</v>
      </c>
      <c r="I30" s="24"/>
      <c r="J30" s="29" t="s">
        <v>76</v>
      </c>
      <c r="K30" s="29" t="s">
        <v>37</v>
      </c>
      <c r="L30" s="14" t="s">
        <v>84</v>
      </c>
      <c r="M30" s="58"/>
    </row>
    <row r="31" spans="1:13" s="30" customFormat="1" ht="21.75" customHeight="1">
      <c r="A31" s="14" t="s">
        <v>157</v>
      </c>
      <c r="B31" s="14" t="s">
        <v>158</v>
      </c>
      <c r="C31" s="6" t="s">
        <v>159</v>
      </c>
      <c r="D31" s="28" t="s">
        <v>166</v>
      </c>
      <c r="E31" s="26">
        <v>9</v>
      </c>
      <c r="F31" s="13">
        <f t="shared" si="0"/>
        <v>118725000</v>
      </c>
      <c r="G31" s="27">
        <v>19500000</v>
      </c>
      <c r="H31" s="27">
        <v>99225000</v>
      </c>
      <c r="I31" s="24"/>
      <c r="J31" s="29" t="s">
        <v>76</v>
      </c>
      <c r="K31" s="29" t="s">
        <v>37</v>
      </c>
      <c r="L31" s="14" t="s">
        <v>61</v>
      </c>
      <c r="M31" s="58" t="s">
        <v>167</v>
      </c>
    </row>
    <row r="32" spans="1:13" s="30" customFormat="1" ht="21.75" customHeight="1">
      <c r="A32" s="14" t="s">
        <v>189</v>
      </c>
      <c r="B32" s="14" t="s">
        <v>190</v>
      </c>
      <c r="C32" s="6" t="s">
        <v>191</v>
      </c>
      <c r="D32" s="28" t="s">
        <v>192</v>
      </c>
      <c r="E32" s="26">
        <v>8</v>
      </c>
      <c r="F32" s="13">
        <v>10000000</v>
      </c>
      <c r="G32" s="27"/>
      <c r="H32" s="13"/>
      <c r="I32" s="24">
        <v>10000000</v>
      </c>
      <c r="J32" s="29" t="s">
        <v>20</v>
      </c>
      <c r="K32" s="29" t="s">
        <v>37</v>
      </c>
      <c r="L32" s="29" t="s">
        <v>84</v>
      </c>
      <c r="M32" s="58"/>
    </row>
    <row r="33" spans="1:13" s="30" customFormat="1" ht="21.75" customHeight="1">
      <c r="A33" s="14" t="s">
        <v>235</v>
      </c>
      <c r="B33" s="14" t="s">
        <v>236</v>
      </c>
      <c r="C33" s="62" t="s">
        <v>237</v>
      </c>
      <c r="D33" s="28" t="s">
        <v>238</v>
      </c>
      <c r="E33" s="26">
        <v>9</v>
      </c>
      <c r="F33" s="13">
        <f>SUM(G33:I33)</f>
        <v>100000000</v>
      </c>
      <c r="G33" s="27">
        <v>100000000</v>
      </c>
      <c r="H33" s="13"/>
      <c r="I33" s="24"/>
      <c r="J33" s="64" t="s">
        <v>36</v>
      </c>
      <c r="K33" s="64" t="s">
        <v>41</v>
      </c>
      <c r="L33" s="9" t="s">
        <v>123</v>
      </c>
      <c r="M33" s="58"/>
    </row>
    <row r="34" spans="1:13" s="30" customFormat="1" ht="21.75" customHeight="1">
      <c r="A34" s="14" t="s">
        <v>235</v>
      </c>
      <c r="B34" s="14" t="s">
        <v>239</v>
      </c>
      <c r="C34" s="62" t="s">
        <v>240</v>
      </c>
      <c r="D34" s="28" t="s">
        <v>241</v>
      </c>
      <c r="E34" s="26">
        <v>9</v>
      </c>
      <c r="F34" s="13">
        <f>SUM(G34:I34)</f>
        <v>100000000</v>
      </c>
      <c r="G34" s="27">
        <v>100000000</v>
      </c>
      <c r="H34" s="13"/>
      <c r="I34" s="24"/>
      <c r="J34" s="64" t="s">
        <v>36</v>
      </c>
      <c r="K34" s="64" t="s">
        <v>41</v>
      </c>
      <c r="L34" s="9" t="s">
        <v>123</v>
      </c>
      <c r="M34" s="58"/>
    </row>
    <row r="35" spans="1:13" s="30" customFormat="1" ht="21.75" customHeight="1">
      <c r="A35" s="14" t="s">
        <v>235</v>
      </c>
      <c r="B35" s="14" t="s">
        <v>242</v>
      </c>
      <c r="C35" s="62" t="s">
        <v>243</v>
      </c>
      <c r="D35" s="28" t="s">
        <v>244</v>
      </c>
      <c r="E35" s="26">
        <v>9</v>
      </c>
      <c r="F35" s="13">
        <f>SUM(G35:I35)</f>
        <v>100000000</v>
      </c>
      <c r="G35" s="27">
        <v>100000000</v>
      </c>
      <c r="H35" s="13"/>
      <c r="I35" s="24"/>
      <c r="J35" s="64" t="s">
        <v>36</v>
      </c>
      <c r="K35" s="64" t="s">
        <v>41</v>
      </c>
      <c r="L35" s="9" t="s">
        <v>123</v>
      </c>
      <c r="M35" s="58"/>
    </row>
    <row r="36" spans="1:13" s="30" customFormat="1" ht="21.75" customHeight="1">
      <c r="A36" s="14" t="s">
        <v>235</v>
      </c>
      <c r="B36" s="14" t="s">
        <v>245</v>
      </c>
      <c r="C36" s="6" t="s">
        <v>246</v>
      </c>
      <c r="D36" s="63" t="s">
        <v>247</v>
      </c>
      <c r="E36" s="26">
        <v>7</v>
      </c>
      <c r="F36" s="13">
        <f>G36+H36+I36</f>
        <v>950000000</v>
      </c>
      <c r="G36" s="27">
        <v>550000000</v>
      </c>
      <c r="H36" s="13">
        <v>300000000</v>
      </c>
      <c r="I36" s="24">
        <v>100000000</v>
      </c>
      <c r="J36" s="29" t="s">
        <v>36</v>
      </c>
      <c r="K36" s="29" t="s">
        <v>41</v>
      </c>
      <c r="L36" s="14" t="s">
        <v>42</v>
      </c>
      <c r="M36" s="58" t="s">
        <v>248</v>
      </c>
    </row>
    <row r="37" spans="1:13" s="30" customFormat="1" ht="21.75" customHeight="1">
      <c r="A37" s="14" t="s">
        <v>235</v>
      </c>
      <c r="B37" s="14" t="s">
        <v>249</v>
      </c>
      <c r="C37" s="6" t="s">
        <v>250</v>
      </c>
      <c r="D37" s="28" t="s">
        <v>251</v>
      </c>
      <c r="E37" s="26">
        <v>7</v>
      </c>
      <c r="F37" s="13">
        <v>618025000</v>
      </c>
      <c r="G37" s="27">
        <v>77517000</v>
      </c>
      <c r="H37" s="13">
        <v>540508000</v>
      </c>
      <c r="I37" s="24"/>
      <c r="J37" s="29" t="s">
        <v>252</v>
      </c>
      <c r="K37" s="29" t="s">
        <v>41</v>
      </c>
      <c r="L37" s="14" t="s">
        <v>42</v>
      </c>
      <c r="M37" s="58" t="s">
        <v>248</v>
      </c>
    </row>
    <row r="38" spans="1:13" s="30" customFormat="1" ht="21.75" customHeight="1">
      <c r="A38" s="14" t="s">
        <v>235</v>
      </c>
      <c r="B38" s="14" t="s">
        <v>253</v>
      </c>
      <c r="C38" s="6" t="s">
        <v>254</v>
      </c>
      <c r="D38" s="28" t="s">
        <v>255</v>
      </c>
      <c r="E38" s="26">
        <v>9</v>
      </c>
      <c r="F38" s="13">
        <v>200000000</v>
      </c>
      <c r="G38" s="27">
        <v>200000000</v>
      </c>
      <c r="H38" s="13"/>
      <c r="I38" s="24"/>
      <c r="J38" s="29" t="s">
        <v>36</v>
      </c>
      <c r="K38" s="64" t="s">
        <v>41</v>
      </c>
      <c r="L38" s="9" t="s">
        <v>123</v>
      </c>
      <c r="M38" s="58"/>
    </row>
    <row r="39" spans="1:13" s="30" customFormat="1" ht="21.75" customHeight="1">
      <c r="A39" s="14" t="s">
        <v>235</v>
      </c>
      <c r="B39" s="14" t="s">
        <v>256</v>
      </c>
      <c r="C39" s="6" t="s">
        <v>257</v>
      </c>
      <c r="D39" s="28" t="s">
        <v>258</v>
      </c>
      <c r="E39" s="26">
        <v>9</v>
      </c>
      <c r="F39" s="13">
        <v>200000000</v>
      </c>
      <c r="G39" s="27">
        <v>200000000</v>
      </c>
      <c r="H39" s="13"/>
      <c r="I39" s="24"/>
      <c r="J39" s="29" t="s">
        <v>36</v>
      </c>
      <c r="K39" s="64" t="s">
        <v>41</v>
      </c>
      <c r="L39" s="9" t="s">
        <v>123</v>
      </c>
      <c r="M39" s="58"/>
    </row>
    <row r="40" spans="1:13" s="30" customFormat="1" ht="21.75" customHeight="1">
      <c r="A40" s="14" t="s">
        <v>276</v>
      </c>
      <c r="B40" s="14" t="s">
        <v>277</v>
      </c>
      <c r="C40" s="6" t="s">
        <v>278</v>
      </c>
      <c r="D40" s="14" t="s">
        <v>279</v>
      </c>
      <c r="E40" s="26">
        <v>7</v>
      </c>
      <c r="F40" s="13">
        <f>G40+H40+I40</f>
        <v>108000000</v>
      </c>
      <c r="G40" s="13">
        <v>91080000</v>
      </c>
      <c r="H40" s="13">
        <v>16920000</v>
      </c>
      <c r="I40" s="24"/>
      <c r="J40" s="29" t="s">
        <v>280</v>
      </c>
      <c r="K40" s="29" t="s">
        <v>41</v>
      </c>
      <c r="L40" s="14" t="s">
        <v>84</v>
      </c>
      <c r="M40" s="58" t="s">
        <v>281</v>
      </c>
    </row>
    <row r="41" spans="1:13" s="30" customFormat="1" ht="21.75" customHeight="1">
      <c r="A41" s="14" t="s">
        <v>276</v>
      </c>
      <c r="B41" s="14" t="s">
        <v>282</v>
      </c>
      <c r="C41" s="6" t="s">
        <v>283</v>
      </c>
      <c r="D41" s="14" t="s">
        <v>284</v>
      </c>
      <c r="E41" s="26">
        <v>7</v>
      </c>
      <c r="F41" s="13">
        <f>G41+H41+I41</f>
        <v>50000000</v>
      </c>
      <c r="G41" s="13">
        <v>50000000</v>
      </c>
      <c r="H41" s="13"/>
      <c r="I41" s="24"/>
      <c r="J41" s="29" t="s">
        <v>280</v>
      </c>
      <c r="K41" s="29" t="s">
        <v>41</v>
      </c>
      <c r="L41" s="29" t="s">
        <v>84</v>
      </c>
      <c r="M41" s="58" t="s">
        <v>281</v>
      </c>
    </row>
    <row r="42" spans="1:13" s="30" customFormat="1" ht="21.75" customHeight="1">
      <c r="A42" s="14" t="s">
        <v>276</v>
      </c>
      <c r="B42" s="14" t="s">
        <v>285</v>
      </c>
      <c r="C42" s="6" t="s">
        <v>286</v>
      </c>
      <c r="D42" s="14" t="s">
        <v>287</v>
      </c>
      <c r="E42" s="26">
        <v>7</v>
      </c>
      <c r="F42" s="13">
        <f>G42+H42+I42</f>
        <v>95000000</v>
      </c>
      <c r="G42" s="13">
        <v>95000000</v>
      </c>
      <c r="H42" s="13"/>
      <c r="I42" s="24"/>
      <c r="J42" s="29" t="s">
        <v>36</v>
      </c>
      <c r="K42" s="29" t="s">
        <v>41</v>
      </c>
      <c r="L42" s="29" t="s">
        <v>84</v>
      </c>
      <c r="M42" s="58" t="s">
        <v>281</v>
      </c>
    </row>
    <row r="43" spans="1:13" s="30" customFormat="1" ht="21.75" customHeight="1">
      <c r="A43" s="14" t="s">
        <v>276</v>
      </c>
      <c r="B43" s="14" t="s">
        <v>285</v>
      </c>
      <c r="C43" s="6" t="s">
        <v>286</v>
      </c>
      <c r="D43" s="14" t="s">
        <v>288</v>
      </c>
      <c r="E43" s="26">
        <v>7</v>
      </c>
      <c r="F43" s="13">
        <f>G43+H43+I43</f>
        <v>99000000</v>
      </c>
      <c r="G43" s="13">
        <v>99000000</v>
      </c>
      <c r="H43" s="13"/>
      <c r="I43" s="24"/>
      <c r="J43" s="29" t="s">
        <v>36</v>
      </c>
      <c r="K43" s="29" t="s">
        <v>41</v>
      </c>
      <c r="L43" s="29" t="s">
        <v>84</v>
      </c>
      <c r="M43" s="58" t="s">
        <v>281</v>
      </c>
    </row>
    <row r="44" spans="1:13" s="30" customFormat="1" ht="21.75" customHeight="1">
      <c r="A44" s="34" t="s">
        <v>276</v>
      </c>
      <c r="B44" s="34" t="s">
        <v>289</v>
      </c>
      <c r="C44" s="34" t="s">
        <v>290</v>
      </c>
      <c r="D44" s="34" t="s">
        <v>291</v>
      </c>
      <c r="E44" s="68">
        <v>9</v>
      </c>
      <c r="F44" s="13">
        <v>39313000000</v>
      </c>
      <c r="G44" s="13">
        <v>30189000000</v>
      </c>
      <c r="H44" s="13">
        <v>9124000000</v>
      </c>
      <c r="I44" s="71"/>
      <c r="J44" s="72" t="s">
        <v>74</v>
      </c>
      <c r="K44" s="72" t="s">
        <v>41</v>
      </c>
      <c r="L44" s="72" t="s">
        <v>61</v>
      </c>
      <c r="M44" s="73" t="s">
        <v>292</v>
      </c>
    </row>
    <row r="45" spans="1:13" s="30" customFormat="1" ht="21.75" customHeight="1">
      <c r="A45" s="14" t="s">
        <v>276</v>
      </c>
      <c r="B45" s="14" t="s">
        <v>293</v>
      </c>
      <c r="C45" s="6" t="s">
        <v>294</v>
      </c>
      <c r="D45" s="28" t="s">
        <v>295</v>
      </c>
      <c r="E45" s="26">
        <v>9</v>
      </c>
      <c r="F45" s="13">
        <f>SUM(G45:I45)</f>
        <v>247000000</v>
      </c>
      <c r="G45" s="27">
        <v>77000000</v>
      </c>
      <c r="H45" s="27">
        <v>170000000</v>
      </c>
      <c r="I45" s="24"/>
      <c r="J45" s="29" t="s">
        <v>296</v>
      </c>
      <c r="K45" s="29" t="s">
        <v>41</v>
      </c>
      <c r="L45" s="29" t="s">
        <v>84</v>
      </c>
      <c r="M45" s="58"/>
    </row>
    <row r="46" spans="1:13" s="30" customFormat="1" ht="21.75" customHeight="1">
      <c r="A46" s="14" t="s">
        <v>276</v>
      </c>
      <c r="B46" s="14" t="s">
        <v>293</v>
      </c>
      <c r="C46" s="6" t="s">
        <v>294</v>
      </c>
      <c r="D46" s="28" t="s">
        <v>297</v>
      </c>
      <c r="E46" s="26">
        <v>9</v>
      </c>
      <c r="F46" s="13">
        <f>SUM(G46:I46)</f>
        <v>40000000</v>
      </c>
      <c r="G46" s="27">
        <v>12000000</v>
      </c>
      <c r="H46" s="13">
        <v>28000000</v>
      </c>
      <c r="I46" s="24"/>
      <c r="J46" s="29" t="s">
        <v>296</v>
      </c>
      <c r="K46" s="29" t="s">
        <v>37</v>
      </c>
      <c r="L46" s="29" t="s">
        <v>84</v>
      </c>
      <c r="M46" s="58"/>
    </row>
    <row r="47" spans="1:13" s="30" customFormat="1" ht="21.75" customHeight="1">
      <c r="A47" s="14" t="s">
        <v>276</v>
      </c>
      <c r="B47" s="14" t="s">
        <v>293</v>
      </c>
      <c r="C47" s="6" t="s">
        <v>294</v>
      </c>
      <c r="D47" s="28" t="s">
        <v>298</v>
      </c>
      <c r="E47" s="26">
        <v>9</v>
      </c>
      <c r="F47" s="13">
        <f>SUM(G47:I47)</f>
        <v>90000000</v>
      </c>
      <c r="G47" s="27">
        <v>80000000</v>
      </c>
      <c r="H47" s="13">
        <v>10000000</v>
      </c>
      <c r="I47" s="24"/>
      <c r="J47" s="29" t="s">
        <v>296</v>
      </c>
      <c r="K47" s="29" t="s">
        <v>41</v>
      </c>
      <c r="L47" s="29" t="s">
        <v>84</v>
      </c>
      <c r="M47" s="58"/>
    </row>
    <row r="48" spans="1:13" s="48" customFormat="1" ht="21.75" customHeight="1">
      <c r="A48" s="14" t="s">
        <v>305</v>
      </c>
      <c r="B48" s="14" t="s">
        <v>306</v>
      </c>
      <c r="C48" s="6" t="s">
        <v>793</v>
      </c>
      <c r="D48" s="14" t="s">
        <v>307</v>
      </c>
      <c r="E48" s="26">
        <v>7</v>
      </c>
      <c r="F48" s="13">
        <f>SUM(G48:I48)</f>
        <v>60000000</v>
      </c>
      <c r="G48" s="13">
        <v>60000000</v>
      </c>
      <c r="H48" s="13"/>
      <c r="I48" s="13"/>
      <c r="J48" s="29" t="s">
        <v>308</v>
      </c>
      <c r="K48" s="29" t="s">
        <v>41</v>
      </c>
      <c r="L48" s="14" t="s">
        <v>123</v>
      </c>
      <c r="M48" s="58"/>
    </row>
    <row r="49" spans="1:13" s="87" customFormat="1" ht="21.75" customHeight="1">
      <c r="A49" s="34" t="s">
        <v>311</v>
      </c>
      <c r="B49" s="34" t="s">
        <v>312</v>
      </c>
      <c r="C49" s="34" t="s">
        <v>794</v>
      </c>
      <c r="D49" s="85" t="s">
        <v>313</v>
      </c>
      <c r="E49" s="68">
        <v>6</v>
      </c>
      <c r="F49" s="86">
        <f>SUM(G49:I49)</f>
        <v>200000000</v>
      </c>
      <c r="G49" s="86">
        <v>30000000</v>
      </c>
      <c r="H49" s="86">
        <v>170000000</v>
      </c>
      <c r="I49" s="86"/>
      <c r="J49" s="72" t="s">
        <v>36</v>
      </c>
      <c r="K49" s="72" t="s">
        <v>41</v>
      </c>
      <c r="L49" s="34" t="s">
        <v>314</v>
      </c>
      <c r="M49" s="73"/>
    </row>
    <row r="50" spans="1:13" s="87" customFormat="1" ht="21.75" customHeight="1">
      <c r="A50" s="34" t="s">
        <v>311</v>
      </c>
      <c r="B50" s="34" t="s">
        <v>312</v>
      </c>
      <c r="C50" s="34" t="s">
        <v>794</v>
      </c>
      <c r="D50" s="88" t="s">
        <v>315</v>
      </c>
      <c r="E50" s="68">
        <v>6</v>
      </c>
      <c r="F50" s="86">
        <f aca="true" t="shared" si="1" ref="F50:F60">SUM(G50:I50)</f>
        <v>400000000</v>
      </c>
      <c r="G50" s="86">
        <v>5000000</v>
      </c>
      <c r="H50" s="86">
        <v>395000000</v>
      </c>
      <c r="I50" s="86"/>
      <c r="J50" s="72" t="s">
        <v>36</v>
      </c>
      <c r="K50" s="72" t="s">
        <v>37</v>
      </c>
      <c r="L50" s="34" t="s">
        <v>316</v>
      </c>
      <c r="M50" s="73"/>
    </row>
    <row r="51" spans="1:13" s="30" customFormat="1" ht="21.75" customHeight="1">
      <c r="A51" s="14" t="s">
        <v>311</v>
      </c>
      <c r="B51" s="14" t="s">
        <v>317</v>
      </c>
      <c r="C51" s="6" t="s">
        <v>795</v>
      </c>
      <c r="D51" s="63" t="s">
        <v>318</v>
      </c>
      <c r="E51" s="26">
        <v>6</v>
      </c>
      <c r="F51" s="89">
        <f t="shared" si="1"/>
        <v>150000000</v>
      </c>
      <c r="G51" s="89">
        <v>85000000</v>
      </c>
      <c r="H51" s="89">
        <v>50000000</v>
      </c>
      <c r="I51" s="89">
        <v>15000000</v>
      </c>
      <c r="J51" s="29" t="s">
        <v>36</v>
      </c>
      <c r="K51" s="29" t="s">
        <v>41</v>
      </c>
      <c r="L51" s="14" t="s">
        <v>314</v>
      </c>
      <c r="M51" s="58"/>
    </row>
    <row r="52" spans="1:13" s="30" customFormat="1" ht="21.75" customHeight="1">
      <c r="A52" s="14" t="s">
        <v>311</v>
      </c>
      <c r="B52" s="14" t="s">
        <v>319</v>
      </c>
      <c r="C52" s="6" t="s">
        <v>796</v>
      </c>
      <c r="D52" s="63" t="s">
        <v>320</v>
      </c>
      <c r="E52" s="26">
        <v>8</v>
      </c>
      <c r="F52" s="89">
        <f t="shared" si="1"/>
        <v>150000000</v>
      </c>
      <c r="G52" s="89">
        <v>85000000</v>
      </c>
      <c r="H52" s="89">
        <v>50000000</v>
      </c>
      <c r="I52" s="89">
        <v>15000000</v>
      </c>
      <c r="J52" s="29" t="s">
        <v>36</v>
      </c>
      <c r="K52" s="29" t="s">
        <v>41</v>
      </c>
      <c r="L52" s="14" t="s">
        <v>314</v>
      </c>
      <c r="M52" s="58"/>
    </row>
    <row r="53" spans="1:13" s="30" customFormat="1" ht="21.75" customHeight="1">
      <c r="A53" s="14" t="s">
        <v>311</v>
      </c>
      <c r="B53" s="14" t="s">
        <v>317</v>
      </c>
      <c r="C53" s="6" t="s">
        <v>795</v>
      </c>
      <c r="D53" s="63" t="s">
        <v>321</v>
      </c>
      <c r="E53" s="26">
        <v>9</v>
      </c>
      <c r="F53" s="89">
        <f t="shared" si="1"/>
        <v>150000000</v>
      </c>
      <c r="G53" s="89">
        <v>85000000</v>
      </c>
      <c r="H53" s="89">
        <v>50000000</v>
      </c>
      <c r="I53" s="89">
        <v>15000000</v>
      </c>
      <c r="J53" s="29" t="s">
        <v>36</v>
      </c>
      <c r="K53" s="29" t="s">
        <v>41</v>
      </c>
      <c r="L53" s="14" t="s">
        <v>314</v>
      </c>
      <c r="M53" s="58"/>
    </row>
    <row r="54" spans="1:13" s="30" customFormat="1" ht="21.75" customHeight="1">
      <c r="A54" s="14" t="s">
        <v>311</v>
      </c>
      <c r="B54" s="14" t="s">
        <v>309</v>
      </c>
      <c r="C54" s="6" t="s">
        <v>797</v>
      </c>
      <c r="D54" s="63" t="s">
        <v>322</v>
      </c>
      <c r="E54" s="26">
        <v>8</v>
      </c>
      <c r="F54" s="89">
        <f t="shared" si="1"/>
        <v>87000000</v>
      </c>
      <c r="G54" s="89">
        <v>87000000</v>
      </c>
      <c r="H54" s="89"/>
      <c r="I54" s="89"/>
      <c r="J54" s="29" t="s">
        <v>323</v>
      </c>
      <c r="K54" s="29" t="s">
        <v>11</v>
      </c>
      <c r="L54" s="14" t="s">
        <v>38</v>
      </c>
      <c r="M54" s="58"/>
    </row>
    <row r="55" spans="1:13" s="30" customFormat="1" ht="21.75" customHeight="1">
      <c r="A55" s="14" t="s">
        <v>311</v>
      </c>
      <c r="B55" s="14" t="s">
        <v>324</v>
      </c>
      <c r="C55" s="6" t="s">
        <v>798</v>
      </c>
      <c r="D55" s="63" t="s">
        <v>325</v>
      </c>
      <c r="E55" s="26">
        <v>9</v>
      </c>
      <c r="F55" s="89">
        <f t="shared" si="1"/>
        <v>140000000</v>
      </c>
      <c r="G55" s="89">
        <v>80000000</v>
      </c>
      <c r="H55" s="89">
        <v>45000000</v>
      </c>
      <c r="I55" s="89">
        <v>15000000</v>
      </c>
      <c r="J55" s="29" t="s">
        <v>36</v>
      </c>
      <c r="K55" s="29" t="s">
        <v>41</v>
      </c>
      <c r="L55" s="14" t="s">
        <v>314</v>
      </c>
      <c r="M55" s="58"/>
    </row>
    <row r="56" spans="1:13" s="30" customFormat="1" ht="21.75" customHeight="1">
      <c r="A56" s="14" t="s">
        <v>311</v>
      </c>
      <c r="B56" s="14" t="s">
        <v>326</v>
      </c>
      <c r="C56" s="6" t="s">
        <v>799</v>
      </c>
      <c r="D56" s="28" t="s">
        <v>327</v>
      </c>
      <c r="E56" s="26">
        <v>6</v>
      </c>
      <c r="F56" s="89">
        <f>SUM(G56:I56)</f>
        <v>319000000</v>
      </c>
      <c r="G56" s="13">
        <v>220000000</v>
      </c>
      <c r="H56" s="13">
        <v>80000000</v>
      </c>
      <c r="I56" s="24">
        <v>19000000</v>
      </c>
      <c r="J56" s="29" t="s">
        <v>36</v>
      </c>
      <c r="K56" s="29" t="s">
        <v>41</v>
      </c>
      <c r="L56" s="14" t="s">
        <v>314</v>
      </c>
      <c r="M56" s="58"/>
    </row>
    <row r="57" spans="1:13" s="30" customFormat="1" ht="21.75" customHeight="1">
      <c r="A57" s="14" t="s">
        <v>311</v>
      </c>
      <c r="B57" s="14" t="s">
        <v>328</v>
      </c>
      <c r="C57" s="6" t="s">
        <v>800</v>
      </c>
      <c r="D57" s="28" t="s">
        <v>329</v>
      </c>
      <c r="E57" s="26">
        <v>6</v>
      </c>
      <c r="F57" s="89">
        <f t="shared" si="1"/>
        <v>319000000</v>
      </c>
      <c r="G57" s="13">
        <v>220000000</v>
      </c>
      <c r="H57" s="13">
        <v>80000000</v>
      </c>
      <c r="I57" s="24">
        <v>19000000</v>
      </c>
      <c r="J57" s="29" t="s">
        <v>36</v>
      </c>
      <c r="K57" s="29" t="s">
        <v>41</v>
      </c>
      <c r="L57" s="14" t="s">
        <v>314</v>
      </c>
      <c r="M57" s="58"/>
    </row>
    <row r="58" spans="1:13" s="30" customFormat="1" ht="21.75" customHeight="1">
      <c r="A58" s="14" t="s">
        <v>311</v>
      </c>
      <c r="B58" s="14" t="s">
        <v>330</v>
      </c>
      <c r="C58" s="6" t="s">
        <v>801</v>
      </c>
      <c r="D58" s="28" t="s">
        <v>331</v>
      </c>
      <c r="E58" s="26">
        <v>6</v>
      </c>
      <c r="F58" s="89">
        <f t="shared" si="1"/>
        <v>319000000</v>
      </c>
      <c r="G58" s="13">
        <v>220000000</v>
      </c>
      <c r="H58" s="13">
        <v>80000000</v>
      </c>
      <c r="I58" s="24">
        <v>19000000</v>
      </c>
      <c r="J58" s="29" t="s">
        <v>36</v>
      </c>
      <c r="K58" s="29" t="s">
        <v>41</v>
      </c>
      <c r="L58" s="14" t="s">
        <v>314</v>
      </c>
      <c r="M58" s="58"/>
    </row>
    <row r="59" spans="1:13" s="30" customFormat="1" ht="21.75" customHeight="1">
      <c r="A59" s="14" t="s">
        <v>311</v>
      </c>
      <c r="B59" s="14" t="s">
        <v>328</v>
      </c>
      <c r="C59" s="6" t="s">
        <v>800</v>
      </c>
      <c r="D59" s="28" t="s">
        <v>332</v>
      </c>
      <c r="E59" s="26">
        <v>6</v>
      </c>
      <c r="F59" s="89">
        <f t="shared" si="1"/>
        <v>283000000</v>
      </c>
      <c r="G59" s="13">
        <v>177000000</v>
      </c>
      <c r="H59" s="13">
        <v>96000000</v>
      </c>
      <c r="I59" s="24">
        <v>10000000</v>
      </c>
      <c r="J59" s="29" t="s">
        <v>74</v>
      </c>
      <c r="K59" s="29" t="s">
        <v>41</v>
      </c>
      <c r="L59" s="14" t="s">
        <v>314</v>
      </c>
      <c r="M59" s="58"/>
    </row>
    <row r="60" spans="1:13" s="30" customFormat="1" ht="21.75" customHeight="1">
      <c r="A60" s="14" t="s">
        <v>311</v>
      </c>
      <c r="B60" s="14" t="s">
        <v>330</v>
      </c>
      <c r="C60" s="6" t="s">
        <v>801</v>
      </c>
      <c r="D60" s="28" t="s">
        <v>333</v>
      </c>
      <c r="E60" s="26">
        <v>6</v>
      </c>
      <c r="F60" s="89">
        <f t="shared" si="1"/>
        <v>327000000</v>
      </c>
      <c r="G60" s="13">
        <v>220000000</v>
      </c>
      <c r="H60" s="13">
        <v>90000000</v>
      </c>
      <c r="I60" s="24">
        <v>17000000</v>
      </c>
      <c r="J60" s="29" t="s">
        <v>36</v>
      </c>
      <c r="K60" s="29" t="s">
        <v>41</v>
      </c>
      <c r="L60" s="14" t="s">
        <v>314</v>
      </c>
      <c r="M60" s="58"/>
    </row>
    <row r="61" spans="1:13" s="30" customFormat="1" ht="21.75" customHeight="1">
      <c r="A61" s="14" t="s">
        <v>348</v>
      </c>
      <c r="B61" s="14" t="s">
        <v>349</v>
      </c>
      <c r="C61" s="6" t="s">
        <v>350</v>
      </c>
      <c r="D61" s="28" t="s">
        <v>351</v>
      </c>
      <c r="E61" s="26">
        <v>7</v>
      </c>
      <c r="F61" s="13">
        <f>SUM(G61:I61)</f>
        <v>200000000</v>
      </c>
      <c r="G61" s="27">
        <v>180000000</v>
      </c>
      <c r="H61" s="13">
        <v>20000000</v>
      </c>
      <c r="I61" s="24"/>
      <c r="J61" s="29" t="s">
        <v>74</v>
      </c>
      <c r="K61" s="29" t="s">
        <v>41</v>
      </c>
      <c r="L61" s="14" t="s">
        <v>123</v>
      </c>
      <c r="M61" s="91" t="s">
        <v>352</v>
      </c>
    </row>
    <row r="62" spans="1:13" s="30" customFormat="1" ht="21.75" customHeight="1">
      <c r="A62" s="14" t="s">
        <v>348</v>
      </c>
      <c r="B62" s="14" t="s">
        <v>349</v>
      </c>
      <c r="C62" s="6" t="s">
        <v>350</v>
      </c>
      <c r="D62" s="28" t="s">
        <v>353</v>
      </c>
      <c r="E62" s="26">
        <v>9</v>
      </c>
      <c r="F62" s="13">
        <f>SUM(G62:I62)</f>
        <v>600000000</v>
      </c>
      <c r="G62" s="27">
        <v>400000000</v>
      </c>
      <c r="H62" s="13">
        <v>200000000</v>
      </c>
      <c r="I62" s="24"/>
      <c r="J62" s="29" t="s">
        <v>74</v>
      </c>
      <c r="K62" s="29" t="s">
        <v>41</v>
      </c>
      <c r="L62" s="14" t="s">
        <v>123</v>
      </c>
      <c r="M62" s="91" t="s">
        <v>352</v>
      </c>
    </row>
    <row r="63" spans="1:13" s="30" customFormat="1" ht="21.75" customHeight="1">
      <c r="A63" s="14" t="s">
        <v>348</v>
      </c>
      <c r="B63" s="14" t="s">
        <v>354</v>
      </c>
      <c r="C63" s="6" t="s">
        <v>355</v>
      </c>
      <c r="D63" s="28" t="s">
        <v>356</v>
      </c>
      <c r="E63" s="26">
        <v>9</v>
      </c>
      <c r="F63" s="13">
        <v>80000000</v>
      </c>
      <c r="G63" s="27">
        <v>70000000</v>
      </c>
      <c r="H63" s="13">
        <v>10000000</v>
      </c>
      <c r="I63" s="24"/>
      <c r="J63" s="29" t="s">
        <v>36</v>
      </c>
      <c r="K63" s="29" t="s">
        <v>41</v>
      </c>
      <c r="L63" s="14" t="s">
        <v>123</v>
      </c>
      <c r="M63" s="58"/>
    </row>
    <row r="64" spans="1:13" s="30" customFormat="1" ht="21.75" customHeight="1">
      <c r="A64" s="14" t="s">
        <v>348</v>
      </c>
      <c r="B64" s="14" t="s">
        <v>357</v>
      </c>
      <c r="C64" s="6" t="s">
        <v>358</v>
      </c>
      <c r="D64" s="28" t="s">
        <v>359</v>
      </c>
      <c r="E64" s="26">
        <v>9</v>
      </c>
      <c r="F64" s="13">
        <v>180000000</v>
      </c>
      <c r="G64" s="27">
        <v>15000000</v>
      </c>
      <c r="H64" s="13">
        <v>30000000</v>
      </c>
      <c r="I64" s="24"/>
      <c r="J64" s="29" t="s">
        <v>36</v>
      </c>
      <c r="K64" s="29" t="s">
        <v>41</v>
      </c>
      <c r="L64" s="14" t="s">
        <v>123</v>
      </c>
      <c r="M64" s="58"/>
    </row>
    <row r="65" spans="1:13" s="30" customFormat="1" ht="21.75" customHeight="1">
      <c r="A65" s="14" t="s">
        <v>348</v>
      </c>
      <c r="B65" s="14" t="s">
        <v>354</v>
      </c>
      <c r="C65" s="6" t="s">
        <v>355</v>
      </c>
      <c r="D65" s="28" t="s">
        <v>360</v>
      </c>
      <c r="E65" s="26">
        <v>9</v>
      </c>
      <c r="F65" s="13">
        <v>80000000</v>
      </c>
      <c r="G65" s="27">
        <v>40000000</v>
      </c>
      <c r="H65" s="13">
        <v>40000000</v>
      </c>
      <c r="I65" s="24"/>
      <c r="J65" s="29" t="s">
        <v>36</v>
      </c>
      <c r="K65" s="29" t="s">
        <v>41</v>
      </c>
      <c r="L65" s="14" t="s">
        <v>123</v>
      </c>
      <c r="M65" s="58"/>
    </row>
    <row r="66" spans="1:13" s="30" customFormat="1" ht="21.75" customHeight="1">
      <c r="A66" s="14" t="s">
        <v>348</v>
      </c>
      <c r="B66" s="14" t="s">
        <v>361</v>
      </c>
      <c r="C66" s="6" t="s">
        <v>362</v>
      </c>
      <c r="D66" s="28" t="s">
        <v>363</v>
      </c>
      <c r="E66" s="26">
        <v>9</v>
      </c>
      <c r="F66" s="13">
        <v>78750000</v>
      </c>
      <c r="G66" s="27">
        <v>65000000</v>
      </c>
      <c r="H66" s="13">
        <v>13750000</v>
      </c>
      <c r="I66" s="24"/>
      <c r="J66" s="29" t="s">
        <v>36</v>
      </c>
      <c r="K66" s="29" t="s">
        <v>41</v>
      </c>
      <c r="L66" s="14" t="s">
        <v>123</v>
      </c>
      <c r="M66" s="58"/>
    </row>
    <row r="67" spans="1:13" s="30" customFormat="1" ht="21.75" customHeight="1">
      <c r="A67" s="14" t="s">
        <v>348</v>
      </c>
      <c r="B67" s="14" t="s">
        <v>364</v>
      </c>
      <c r="C67" s="6" t="s">
        <v>365</v>
      </c>
      <c r="D67" s="28" t="s">
        <v>366</v>
      </c>
      <c r="E67" s="26">
        <v>9</v>
      </c>
      <c r="F67" s="13">
        <f>G67+H67+I67</f>
        <v>35000000</v>
      </c>
      <c r="G67" s="27">
        <v>35000000</v>
      </c>
      <c r="H67" s="13"/>
      <c r="I67" s="24">
        <v>0</v>
      </c>
      <c r="J67" s="29" t="s">
        <v>36</v>
      </c>
      <c r="K67" s="29" t="s">
        <v>41</v>
      </c>
      <c r="L67" s="14" t="s">
        <v>84</v>
      </c>
      <c r="M67" s="58"/>
    </row>
    <row r="68" spans="1:13" s="30" customFormat="1" ht="21.75" customHeight="1">
      <c r="A68" s="14" t="s">
        <v>404</v>
      </c>
      <c r="B68" s="14" t="s">
        <v>405</v>
      </c>
      <c r="C68" s="6" t="s">
        <v>406</v>
      </c>
      <c r="D68" s="28" t="s">
        <v>407</v>
      </c>
      <c r="E68" s="26">
        <v>9</v>
      </c>
      <c r="F68" s="13">
        <f>SUM(G68:I68)</f>
        <v>1000000000</v>
      </c>
      <c r="G68" s="27">
        <v>800000000</v>
      </c>
      <c r="H68" s="13">
        <v>200000000</v>
      </c>
      <c r="I68" s="24"/>
      <c r="J68" s="29" t="s">
        <v>408</v>
      </c>
      <c r="K68" s="29" t="s">
        <v>41</v>
      </c>
      <c r="L68" s="92" t="s">
        <v>61</v>
      </c>
      <c r="M68" s="58" t="s">
        <v>409</v>
      </c>
    </row>
    <row r="69" spans="1:13" s="30" customFormat="1" ht="21.75" customHeight="1">
      <c r="A69" s="14" t="s">
        <v>404</v>
      </c>
      <c r="B69" s="93" t="s">
        <v>410</v>
      </c>
      <c r="C69" s="6" t="s">
        <v>411</v>
      </c>
      <c r="D69" s="94" t="s">
        <v>412</v>
      </c>
      <c r="E69" s="26">
        <v>9</v>
      </c>
      <c r="F69" s="13">
        <f>SUM(G69:I69)</f>
        <v>95000000</v>
      </c>
      <c r="G69" s="13">
        <v>90000000</v>
      </c>
      <c r="H69" s="13">
        <v>5000000</v>
      </c>
      <c r="I69" s="27">
        <v>0</v>
      </c>
      <c r="J69" s="9" t="s">
        <v>76</v>
      </c>
      <c r="K69" s="9" t="s">
        <v>37</v>
      </c>
      <c r="L69" s="92" t="s">
        <v>84</v>
      </c>
      <c r="M69" s="58"/>
    </row>
    <row r="70" spans="1:13" s="30" customFormat="1" ht="21.75" customHeight="1">
      <c r="A70" s="14" t="s">
        <v>439</v>
      </c>
      <c r="B70" s="14" t="s">
        <v>440</v>
      </c>
      <c r="C70" s="6" t="s">
        <v>441</v>
      </c>
      <c r="D70" s="28" t="s">
        <v>442</v>
      </c>
      <c r="E70" s="26">
        <v>8</v>
      </c>
      <c r="F70" s="13">
        <f>G70+H70+I70</f>
        <v>110000000</v>
      </c>
      <c r="G70" s="27">
        <v>85000000</v>
      </c>
      <c r="H70" s="13">
        <v>25000000</v>
      </c>
      <c r="I70" s="24"/>
      <c r="J70" s="29" t="s">
        <v>36</v>
      </c>
      <c r="K70" s="29" t="s">
        <v>37</v>
      </c>
      <c r="L70" s="14" t="s">
        <v>84</v>
      </c>
      <c r="M70" s="58"/>
    </row>
    <row r="71" spans="1:13" s="30" customFormat="1" ht="21.75" customHeight="1">
      <c r="A71" s="14" t="s">
        <v>439</v>
      </c>
      <c r="B71" s="14" t="s">
        <v>443</v>
      </c>
      <c r="C71" s="6" t="s">
        <v>444</v>
      </c>
      <c r="D71" s="28" t="s">
        <v>445</v>
      </c>
      <c r="E71" s="26">
        <v>7</v>
      </c>
      <c r="F71" s="13">
        <v>12000000</v>
      </c>
      <c r="G71" s="27">
        <v>12000000</v>
      </c>
      <c r="H71" s="13"/>
      <c r="I71" s="24"/>
      <c r="J71" s="29" t="s">
        <v>36</v>
      </c>
      <c r="K71" s="29" t="s">
        <v>37</v>
      </c>
      <c r="L71" s="14" t="s">
        <v>84</v>
      </c>
      <c r="M71" s="58"/>
    </row>
    <row r="72" spans="1:13" s="30" customFormat="1" ht="21.75" customHeight="1">
      <c r="A72" s="14" t="s">
        <v>439</v>
      </c>
      <c r="B72" s="14" t="s">
        <v>446</v>
      </c>
      <c r="C72" s="6" t="s">
        <v>447</v>
      </c>
      <c r="D72" s="28" t="s">
        <v>448</v>
      </c>
      <c r="E72" s="26">
        <v>7</v>
      </c>
      <c r="F72" s="13">
        <v>36286810</v>
      </c>
      <c r="G72" s="27">
        <v>36286810</v>
      </c>
      <c r="H72" s="13"/>
      <c r="I72" s="24"/>
      <c r="J72" s="29" t="s">
        <v>36</v>
      </c>
      <c r="K72" s="29" t="s">
        <v>37</v>
      </c>
      <c r="L72" s="14" t="s">
        <v>84</v>
      </c>
      <c r="M72" s="58"/>
    </row>
    <row r="73" spans="1:13" s="30" customFormat="1" ht="21.75" customHeight="1">
      <c r="A73" s="14" t="s">
        <v>439</v>
      </c>
      <c r="B73" s="14" t="s">
        <v>449</v>
      </c>
      <c r="C73" s="6" t="s">
        <v>450</v>
      </c>
      <c r="D73" s="28" t="s">
        <v>451</v>
      </c>
      <c r="E73" s="26">
        <v>9</v>
      </c>
      <c r="F73" s="13">
        <v>120000000</v>
      </c>
      <c r="G73" s="27">
        <v>120000000</v>
      </c>
      <c r="H73" s="13">
        <v>0</v>
      </c>
      <c r="I73" s="24">
        <v>0</v>
      </c>
      <c r="J73" s="29" t="s">
        <v>36</v>
      </c>
      <c r="K73" s="29" t="s">
        <v>37</v>
      </c>
      <c r="L73" s="14" t="s">
        <v>84</v>
      </c>
      <c r="M73" s="58"/>
    </row>
    <row r="74" spans="1:13" s="30" customFormat="1" ht="21.75" customHeight="1">
      <c r="A74" s="14" t="s">
        <v>460</v>
      </c>
      <c r="B74" s="14" t="s">
        <v>461</v>
      </c>
      <c r="C74" s="6" t="s">
        <v>462</v>
      </c>
      <c r="D74" s="28" t="s">
        <v>463</v>
      </c>
      <c r="E74" s="26">
        <v>7</v>
      </c>
      <c r="F74" s="13">
        <v>151963000</v>
      </c>
      <c r="G74" s="27">
        <v>151963000</v>
      </c>
      <c r="H74" s="13"/>
      <c r="I74" s="24"/>
      <c r="J74" s="29" t="s">
        <v>76</v>
      </c>
      <c r="K74" s="29" t="s">
        <v>37</v>
      </c>
      <c r="L74" s="14" t="s">
        <v>42</v>
      </c>
      <c r="M74" s="58"/>
    </row>
    <row r="75" spans="1:13" s="30" customFormat="1" ht="21.75" customHeight="1">
      <c r="A75" s="14" t="s">
        <v>460</v>
      </c>
      <c r="B75" s="14" t="s">
        <v>461</v>
      </c>
      <c r="C75" s="6" t="s">
        <v>462</v>
      </c>
      <c r="D75" s="28" t="s">
        <v>464</v>
      </c>
      <c r="E75" s="26">
        <v>7</v>
      </c>
      <c r="F75" s="13">
        <v>130000000</v>
      </c>
      <c r="G75" s="27">
        <v>130000000</v>
      </c>
      <c r="H75" s="13"/>
      <c r="I75" s="24"/>
      <c r="J75" s="29" t="s">
        <v>76</v>
      </c>
      <c r="K75" s="29" t="s">
        <v>37</v>
      </c>
      <c r="L75" s="14" t="s">
        <v>42</v>
      </c>
      <c r="M75" s="58"/>
    </row>
    <row r="76" spans="1:13" s="30" customFormat="1" ht="21.75" customHeight="1">
      <c r="A76" s="14" t="s">
        <v>460</v>
      </c>
      <c r="B76" s="14" t="s">
        <v>461</v>
      </c>
      <c r="C76" s="6" t="s">
        <v>462</v>
      </c>
      <c r="D76" s="28" t="s">
        <v>465</v>
      </c>
      <c r="E76" s="26">
        <v>7</v>
      </c>
      <c r="F76" s="13">
        <v>5000000</v>
      </c>
      <c r="G76" s="27">
        <v>5000000</v>
      </c>
      <c r="H76" s="13"/>
      <c r="I76" s="24"/>
      <c r="J76" s="29" t="s">
        <v>76</v>
      </c>
      <c r="K76" s="29" t="s">
        <v>37</v>
      </c>
      <c r="L76" s="14" t="s">
        <v>38</v>
      </c>
      <c r="M76" s="58"/>
    </row>
    <row r="77" spans="1:13" s="30" customFormat="1" ht="21.75" customHeight="1">
      <c r="A77" s="14" t="s">
        <v>460</v>
      </c>
      <c r="B77" s="14" t="s">
        <v>461</v>
      </c>
      <c r="C77" s="6" t="s">
        <v>462</v>
      </c>
      <c r="D77" s="28" t="s">
        <v>466</v>
      </c>
      <c r="E77" s="26">
        <v>7</v>
      </c>
      <c r="F77" s="13">
        <v>6000000</v>
      </c>
      <c r="G77" s="27">
        <v>6000000</v>
      </c>
      <c r="H77" s="13"/>
      <c r="I77" s="24"/>
      <c r="J77" s="29" t="s">
        <v>76</v>
      </c>
      <c r="K77" s="29" t="s">
        <v>37</v>
      </c>
      <c r="L77" s="14" t="s">
        <v>38</v>
      </c>
      <c r="M77" s="58"/>
    </row>
    <row r="78" spans="1:13" s="30" customFormat="1" ht="21.75" customHeight="1">
      <c r="A78" s="14" t="s">
        <v>460</v>
      </c>
      <c r="B78" s="14" t="s">
        <v>461</v>
      </c>
      <c r="C78" s="6" t="s">
        <v>462</v>
      </c>
      <c r="D78" s="28" t="s">
        <v>467</v>
      </c>
      <c r="E78" s="26">
        <v>7</v>
      </c>
      <c r="F78" s="13">
        <v>33000000</v>
      </c>
      <c r="G78" s="27">
        <v>33000000</v>
      </c>
      <c r="H78" s="13"/>
      <c r="I78" s="24"/>
      <c r="J78" s="29" t="s">
        <v>76</v>
      </c>
      <c r="K78" s="29" t="s">
        <v>37</v>
      </c>
      <c r="L78" s="14" t="s">
        <v>42</v>
      </c>
      <c r="M78" s="58"/>
    </row>
    <row r="79" spans="1:13" s="30" customFormat="1" ht="21.75" customHeight="1">
      <c r="A79" s="14" t="s">
        <v>460</v>
      </c>
      <c r="B79" s="14" t="s">
        <v>468</v>
      </c>
      <c r="C79" s="6" t="s">
        <v>469</v>
      </c>
      <c r="D79" s="28" t="s">
        <v>470</v>
      </c>
      <c r="E79" s="26">
        <v>7</v>
      </c>
      <c r="F79" s="13">
        <v>55000000</v>
      </c>
      <c r="G79" s="27">
        <v>55000000</v>
      </c>
      <c r="H79" s="13"/>
      <c r="I79" s="24"/>
      <c r="J79" s="29" t="s">
        <v>74</v>
      </c>
      <c r="K79" s="29" t="s">
        <v>37</v>
      </c>
      <c r="L79" s="14" t="s">
        <v>38</v>
      </c>
      <c r="M79" s="58"/>
    </row>
    <row r="80" spans="1:13" s="30" customFormat="1" ht="21.75" customHeight="1">
      <c r="A80" s="14" t="s">
        <v>471</v>
      </c>
      <c r="B80" s="14" t="s">
        <v>472</v>
      </c>
      <c r="C80" s="6" t="s">
        <v>473</v>
      </c>
      <c r="D80" s="28" t="s">
        <v>474</v>
      </c>
      <c r="E80" s="26">
        <v>9</v>
      </c>
      <c r="F80" s="13">
        <f>SUM(G80:H80)</f>
        <v>45000000</v>
      </c>
      <c r="G80" s="27">
        <v>22000000</v>
      </c>
      <c r="H80" s="13">
        <v>23000000</v>
      </c>
      <c r="I80" s="24"/>
      <c r="J80" s="29" t="s">
        <v>76</v>
      </c>
      <c r="K80" s="29" t="s">
        <v>197</v>
      </c>
      <c r="L80" s="14" t="s">
        <v>42</v>
      </c>
      <c r="M80" s="58"/>
    </row>
    <row r="81" spans="1:13" s="30" customFormat="1" ht="21.75" customHeight="1">
      <c r="A81" s="14" t="s">
        <v>480</v>
      </c>
      <c r="B81" s="14" t="s">
        <v>481</v>
      </c>
      <c r="C81" s="6" t="s">
        <v>482</v>
      </c>
      <c r="D81" s="28" t="s">
        <v>483</v>
      </c>
      <c r="E81" s="26">
        <v>7</v>
      </c>
      <c r="F81" s="13">
        <v>13300000</v>
      </c>
      <c r="G81" s="27">
        <v>13300000</v>
      </c>
      <c r="H81" s="13">
        <v>0</v>
      </c>
      <c r="I81" s="24">
        <v>0</v>
      </c>
      <c r="J81" s="29" t="s">
        <v>252</v>
      </c>
      <c r="K81" s="29" t="s">
        <v>37</v>
      </c>
      <c r="L81" s="14" t="s">
        <v>84</v>
      </c>
      <c r="M81" s="58"/>
    </row>
    <row r="82" spans="1:13" s="30" customFormat="1" ht="21.75" customHeight="1">
      <c r="A82" s="14" t="s">
        <v>489</v>
      </c>
      <c r="B82" s="14" t="s">
        <v>490</v>
      </c>
      <c r="C82" s="6" t="s">
        <v>802</v>
      </c>
      <c r="D82" s="14" t="s">
        <v>491</v>
      </c>
      <c r="E82" s="26">
        <v>10</v>
      </c>
      <c r="F82" s="13">
        <v>11000000</v>
      </c>
      <c r="G82" s="27"/>
      <c r="H82" s="13"/>
      <c r="I82" s="24">
        <v>11000000</v>
      </c>
      <c r="J82" s="29" t="s">
        <v>20</v>
      </c>
      <c r="K82" s="14" t="s">
        <v>38</v>
      </c>
      <c r="L82" s="58" t="s">
        <v>84</v>
      </c>
      <c r="M82" s="58"/>
    </row>
    <row r="83" spans="1:13" s="30" customFormat="1" ht="21.75" customHeight="1">
      <c r="A83" s="9" t="s">
        <v>492</v>
      </c>
      <c r="B83" s="9" t="s">
        <v>493</v>
      </c>
      <c r="C83" s="62" t="s">
        <v>494</v>
      </c>
      <c r="D83" s="95" t="s">
        <v>495</v>
      </c>
      <c r="E83" s="26">
        <v>7</v>
      </c>
      <c r="F83" s="13">
        <f>SUM(G83:I83)</f>
        <v>110000000</v>
      </c>
      <c r="G83" s="27">
        <v>70000000</v>
      </c>
      <c r="H83" s="13">
        <v>40000000</v>
      </c>
      <c r="I83" s="24"/>
      <c r="J83" s="64" t="s">
        <v>36</v>
      </c>
      <c r="K83" s="64" t="s">
        <v>37</v>
      </c>
      <c r="L83" s="9" t="s">
        <v>84</v>
      </c>
      <c r="M83" s="58"/>
    </row>
    <row r="84" spans="1:13" s="30" customFormat="1" ht="21.75" customHeight="1">
      <c r="A84" s="14" t="s">
        <v>496</v>
      </c>
      <c r="B84" s="14" t="s">
        <v>497</v>
      </c>
      <c r="C84" s="6" t="s">
        <v>498</v>
      </c>
      <c r="D84" s="28" t="s">
        <v>499</v>
      </c>
      <c r="E84" s="26">
        <v>7</v>
      </c>
      <c r="F84" s="13">
        <f>SUM(G84:I84)</f>
        <v>65000000</v>
      </c>
      <c r="G84" s="27">
        <v>65000000</v>
      </c>
      <c r="H84" s="13"/>
      <c r="I84" s="24"/>
      <c r="J84" s="29" t="s">
        <v>36</v>
      </c>
      <c r="K84" s="29" t="s">
        <v>37</v>
      </c>
      <c r="L84" s="14" t="s">
        <v>84</v>
      </c>
      <c r="M84" s="58"/>
    </row>
    <row r="85" spans="1:13" s="30" customFormat="1" ht="21.75" customHeight="1">
      <c r="A85" s="14" t="s">
        <v>496</v>
      </c>
      <c r="B85" s="14" t="s">
        <v>500</v>
      </c>
      <c r="C85" s="6" t="s">
        <v>501</v>
      </c>
      <c r="D85" s="63" t="s">
        <v>502</v>
      </c>
      <c r="E85" s="26">
        <v>7</v>
      </c>
      <c r="F85" s="96">
        <v>32000000</v>
      </c>
      <c r="G85" s="27">
        <v>32000000</v>
      </c>
      <c r="H85" s="13">
        <v>0</v>
      </c>
      <c r="I85" s="13">
        <v>0</v>
      </c>
      <c r="J85" s="29" t="s">
        <v>252</v>
      </c>
      <c r="K85" s="29" t="s">
        <v>37</v>
      </c>
      <c r="L85" s="9" t="s">
        <v>84</v>
      </c>
      <c r="M85" s="97"/>
    </row>
    <row r="86" spans="1:13" s="30" customFormat="1" ht="21.75" customHeight="1">
      <c r="A86" s="14" t="s">
        <v>506</v>
      </c>
      <c r="B86" s="14" t="s">
        <v>507</v>
      </c>
      <c r="C86" s="6" t="s">
        <v>508</v>
      </c>
      <c r="D86" s="28" t="s">
        <v>509</v>
      </c>
      <c r="E86" s="26">
        <v>7</v>
      </c>
      <c r="F86" s="13">
        <f>SUM(G86:H86)</f>
        <v>100000000</v>
      </c>
      <c r="G86" s="13">
        <v>50000000</v>
      </c>
      <c r="H86" s="13">
        <v>50000000</v>
      </c>
      <c r="I86" s="24"/>
      <c r="J86" s="29" t="s">
        <v>510</v>
      </c>
      <c r="K86" s="29" t="s">
        <v>37</v>
      </c>
      <c r="L86" s="9" t="s">
        <v>156</v>
      </c>
      <c r="M86" s="58"/>
    </row>
    <row r="87" spans="1:13" s="30" customFormat="1" ht="21.75" customHeight="1">
      <c r="A87" s="14" t="s">
        <v>511</v>
      </c>
      <c r="B87" s="14" t="s">
        <v>512</v>
      </c>
      <c r="C87" s="6" t="s">
        <v>513</v>
      </c>
      <c r="D87" s="28" t="s">
        <v>514</v>
      </c>
      <c r="E87" s="26">
        <v>8</v>
      </c>
      <c r="F87" s="13">
        <v>91944000</v>
      </c>
      <c r="G87" s="13">
        <v>91944000</v>
      </c>
      <c r="H87" s="13">
        <v>0</v>
      </c>
      <c r="I87" s="24">
        <v>0</v>
      </c>
      <c r="J87" s="29" t="s">
        <v>36</v>
      </c>
      <c r="K87" s="14" t="s">
        <v>41</v>
      </c>
      <c r="L87" s="14" t="s">
        <v>515</v>
      </c>
      <c r="M87" s="58"/>
    </row>
    <row r="88" spans="1:13" s="30" customFormat="1" ht="21.75" customHeight="1">
      <c r="A88" s="14" t="s">
        <v>506</v>
      </c>
      <c r="B88" s="14" t="s">
        <v>507</v>
      </c>
      <c r="C88" s="6" t="s">
        <v>508</v>
      </c>
      <c r="D88" s="28" t="s">
        <v>516</v>
      </c>
      <c r="E88" s="26">
        <v>9</v>
      </c>
      <c r="F88" s="13">
        <f>SUM(G88:H88)</f>
        <v>110000000</v>
      </c>
      <c r="G88" s="13">
        <v>55000000</v>
      </c>
      <c r="H88" s="13">
        <v>55000000</v>
      </c>
      <c r="I88" s="24"/>
      <c r="J88" s="29" t="s">
        <v>510</v>
      </c>
      <c r="K88" s="29" t="s">
        <v>37</v>
      </c>
      <c r="L88" s="9" t="s">
        <v>156</v>
      </c>
      <c r="M88" s="58"/>
    </row>
    <row r="89" spans="1:13" s="30" customFormat="1" ht="21.75" customHeight="1">
      <c r="A89" s="14" t="s">
        <v>506</v>
      </c>
      <c r="B89" s="14" t="s">
        <v>517</v>
      </c>
      <c r="C89" s="6" t="s">
        <v>518</v>
      </c>
      <c r="D89" s="95" t="s">
        <v>519</v>
      </c>
      <c r="E89" s="26">
        <v>7</v>
      </c>
      <c r="F89" s="13">
        <f>SUM(G89:I89)</f>
        <v>160000000</v>
      </c>
      <c r="G89" s="13">
        <v>160000000</v>
      </c>
      <c r="H89" s="13">
        <v>0</v>
      </c>
      <c r="I89" s="24"/>
      <c r="J89" s="64" t="s">
        <v>520</v>
      </c>
      <c r="K89" s="29" t="s">
        <v>37</v>
      </c>
      <c r="L89" s="9" t="s">
        <v>156</v>
      </c>
      <c r="M89" s="58"/>
    </row>
    <row r="90" spans="1:13" s="30" customFormat="1" ht="21.75" customHeight="1">
      <c r="A90" s="14" t="s">
        <v>506</v>
      </c>
      <c r="B90" s="14" t="s">
        <v>517</v>
      </c>
      <c r="C90" s="6" t="s">
        <v>518</v>
      </c>
      <c r="D90" s="95" t="s">
        <v>521</v>
      </c>
      <c r="E90" s="26">
        <v>10</v>
      </c>
      <c r="F90" s="13">
        <f>SUM(G90:I90)</f>
        <v>20000000</v>
      </c>
      <c r="G90" s="13">
        <v>20000000</v>
      </c>
      <c r="H90" s="13">
        <v>0</v>
      </c>
      <c r="I90" s="24"/>
      <c r="J90" s="64" t="s">
        <v>520</v>
      </c>
      <c r="K90" s="29" t="s">
        <v>37</v>
      </c>
      <c r="L90" s="9" t="s">
        <v>156</v>
      </c>
      <c r="M90" s="58"/>
    </row>
    <row r="91" spans="1:13" s="30" customFormat="1" ht="21.75" customHeight="1">
      <c r="A91" s="14" t="s">
        <v>526</v>
      </c>
      <c r="B91" s="14" t="s">
        <v>527</v>
      </c>
      <c r="C91" s="6" t="s">
        <v>528</v>
      </c>
      <c r="D91" s="28" t="s">
        <v>529</v>
      </c>
      <c r="E91" s="26">
        <v>7</v>
      </c>
      <c r="F91" s="13">
        <f>SUM(G91:H91)</f>
        <v>47857850</v>
      </c>
      <c r="G91" s="27">
        <v>44905000</v>
      </c>
      <c r="H91" s="13">
        <v>2952850</v>
      </c>
      <c r="I91" s="24"/>
      <c r="J91" s="29" t="s">
        <v>280</v>
      </c>
      <c r="K91" s="29" t="s">
        <v>37</v>
      </c>
      <c r="L91" s="14" t="s">
        <v>314</v>
      </c>
      <c r="M91" s="58"/>
    </row>
    <row r="92" spans="1:13" s="30" customFormat="1" ht="21.75" customHeight="1">
      <c r="A92" s="14" t="s">
        <v>526</v>
      </c>
      <c r="B92" s="14" t="s">
        <v>530</v>
      </c>
      <c r="C92" s="6" t="s">
        <v>531</v>
      </c>
      <c r="D92" s="28" t="s">
        <v>532</v>
      </c>
      <c r="E92" s="26">
        <v>8</v>
      </c>
      <c r="F92" s="13">
        <f aca="true" t="shared" si="2" ref="F92:F98">G92+H92+I92</f>
        <v>50000000</v>
      </c>
      <c r="G92" s="27">
        <v>50000000</v>
      </c>
      <c r="H92" s="13"/>
      <c r="I92" s="11"/>
      <c r="J92" s="29" t="s">
        <v>533</v>
      </c>
      <c r="K92" s="14" t="s">
        <v>38</v>
      </c>
      <c r="L92" s="14" t="s">
        <v>84</v>
      </c>
      <c r="M92" s="58"/>
    </row>
    <row r="93" spans="1:13" s="30" customFormat="1" ht="21.75" customHeight="1">
      <c r="A93" s="14" t="s">
        <v>526</v>
      </c>
      <c r="B93" s="14" t="s">
        <v>530</v>
      </c>
      <c r="C93" s="6" t="s">
        <v>531</v>
      </c>
      <c r="D93" s="28" t="s">
        <v>534</v>
      </c>
      <c r="E93" s="26">
        <v>8</v>
      </c>
      <c r="F93" s="13">
        <f t="shared" si="2"/>
        <v>50000000</v>
      </c>
      <c r="G93" s="27">
        <v>50000000</v>
      </c>
      <c r="H93" s="13"/>
      <c r="I93" s="11"/>
      <c r="J93" s="29" t="s">
        <v>533</v>
      </c>
      <c r="K93" s="14" t="s">
        <v>38</v>
      </c>
      <c r="L93" s="14" t="s">
        <v>84</v>
      </c>
      <c r="M93" s="58"/>
    </row>
    <row r="94" spans="1:13" s="30" customFormat="1" ht="21.75" customHeight="1">
      <c r="A94" s="14" t="s">
        <v>526</v>
      </c>
      <c r="B94" s="14" t="s">
        <v>530</v>
      </c>
      <c r="C94" s="6" t="s">
        <v>531</v>
      </c>
      <c r="D94" s="28" t="s">
        <v>535</v>
      </c>
      <c r="E94" s="26">
        <v>8</v>
      </c>
      <c r="F94" s="13">
        <f t="shared" si="2"/>
        <v>20000000</v>
      </c>
      <c r="G94" s="27">
        <v>20000000</v>
      </c>
      <c r="H94" s="13"/>
      <c r="I94" s="24"/>
      <c r="J94" s="29" t="s">
        <v>533</v>
      </c>
      <c r="K94" s="14" t="s">
        <v>38</v>
      </c>
      <c r="L94" s="14" t="s">
        <v>84</v>
      </c>
      <c r="M94" s="58"/>
    </row>
    <row r="95" spans="1:13" s="30" customFormat="1" ht="21.75" customHeight="1">
      <c r="A95" s="14" t="s">
        <v>526</v>
      </c>
      <c r="B95" s="14" t="s">
        <v>530</v>
      </c>
      <c r="C95" s="6" t="s">
        <v>531</v>
      </c>
      <c r="D95" s="28" t="s">
        <v>536</v>
      </c>
      <c r="E95" s="26">
        <v>8</v>
      </c>
      <c r="F95" s="13">
        <f t="shared" si="2"/>
        <v>20000000</v>
      </c>
      <c r="G95" s="27">
        <v>20000000</v>
      </c>
      <c r="H95" s="13"/>
      <c r="I95" s="24"/>
      <c r="J95" s="29" t="s">
        <v>533</v>
      </c>
      <c r="K95" s="14" t="s">
        <v>38</v>
      </c>
      <c r="L95" s="14" t="s">
        <v>84</v>
      </c>
      <c r="M95" s="58"/>
    </row>
    <row r="96" spans="1:13" s="30" customFormat="1" ht="21.75" customHeight="1">
      <c r="A96" s="14" t="s">
        <v>526</v>
      </c>
      <c r="B96" s="14" t="s">
        <v>537</v>
      </c>
      <c r="C96" s="6" t="s">
        <v>538</v>
      </c>
      <c r="D96" s="28" t="s">
        <v>539</v>
      </c>
      <c r="E96" s="26">
        <v>9</v>
      </c>
      <c r="F96" s="13">
        <f t="shared" si="2"/>
        <v>137000000</v>
      </c>
      <c r="G96" s="27">
        <v>92000000</v>
      </c>
      <c r="H96" s="13">
        <v>45000000</v>
      </c>
      <c r="I96" s="24">
        <v>0</v>
      </c>
      <c r="J96" s="29" t="s">
        <v>280</v>
      </c>
      <c r="K96" s="29" t="s">
        <v>37</v>
      </c>
      <c r="L96" s="14" t="s">
        <v>123</v>
      </c>
      <c r="M96" s="58"/>
    </row>
    <row r="97" spans="1:13" s="30" customFormat="1" ht="21.75" customHeight="1">
      <c r="A97" s="14" t="s">
        <v>547</v>
      </c>
      <c r="B97" s="14" t="s">
        <v>548</v>
      </c>
      <c r="C97" s="6" t="s">
        <v>549</v>
      </c>
      <c r="D97" s="28" t="s">
        <v>550</v>
      </c>
      <c r="E97" s="26">
        <v>8</v>
      </c>
      <c r="F97" s="13">
        <f t="shared" si="2"/>
        <v>20000000</v>
      </c>
      <c r="G97" s="27">
        <v>15000000</v>
      </c>
      <c r="H97" s="13">
        <v>5000000</v>
      </c>
      <c r="I97" s="24"/>
      <c r="J97" s="29" t="s">
        <v>551</v>
      </c>
      <c r="K97" s="29" t="s">
        <v>37</v>
      </c>
      <c r="L97" s="5" t="s">
        <v>156</v>
      </c>
      <c r="M97" s="58"/>
    </row>
    <row r="98" spans="1:13" s="30" customFormat="1" ht="21.75" customHeight="1">
      <c r="A98" s="14" t="s">
        <v>547</v>
      </c>
      <c r="B98" s="14" t="s">
        <v>548</v>
      </c>
      <c r="C98" s="6" t="s">
        <v>549</v>
      </c>
      <c r="D98" s="28" t="s">
        <v>552</v>
      </c>
      <c r="E98" s="26">
        <v>9</v>
      </c>
      <c r="F98" s="13">
        <f t="shared" si="2"/>
        <v>12000000</v>
      </c>
      <c r="G98" s="27">
        <v>10000000</v>
      </c>
      <c r="H98" s="13">
        <v>2000000</v>
      </c>
      <c r="I98" s="24"/>
      <c r="J98" s="29" t="s">
        <v>551</v>
      </c>
      <c r="K98" s="29" t="s">
        <v>37</v>
      </c>
      <c r="L98" s="5" t="s">
        <v>156</v>
      </c>
      <c r="M98" s="58"/>
    </row>
    <row r="99" spans="1:13" s="30" customFormat="1" ht="21.75" customHeight="1">
      <c r="A99" s="14" t="s">
        <v>554</v>
      </c>
      <c r="B99" s="14" t="s">
        <v>555</v>
      </c>
      <c r="C99" s="6" t="s">
        <v>556</v>
      </c>
      <c r="D99" s="28" t="s">
        <v>557</v>
      </c>
      <c r="E99" s="26">
        <v>6</v>
      </c>
      <c r="F99" s="100">
        <f>G99+H99</f>
        <v>150000000</v>
      </c>
      <c r="G99" s="100">
        <v>100000000</v>
      </c>
      <c r="H99" s="100">
        <v>50000000</v>
      </c>
      <c r="I99" s="24"/>
      <c r="J99" s="29" t="s">
        <v>36</v>
      </c>
      <c r="K99" s="29" t="s">
        <v>37</v>
      </c>
      <c r="L99" s="14" t="s">
        <v>38</v>
      </c>
      <c r="M99" s="58"/>
    </row>
    <row r="100" spans="1:13" s="30" customFormat="1" ht="21.75" customHeight="1">
      <c r="A100" s="14" t="s">
        <v>554</v>
      </c>
      <c r="B100" s="14" t="s">
        <v>558</v>
      </c>
      <c r="C100" s="6" t="s">
        <v>559</v>
      </c>
      <c r="D100" s="28" t="s">
        <v>560</v>
      </c>
      <c r="E100" s="26">
        <v>8</v>
      </c>
      <c r="F100" s="101">
        <v>21000000</v>
      </c>
      <c r="G100" s="101">
        <v>21000000</v>
      </c>
      <c r="H100" s="100"/>
      <c r="I100" s="24"/>
      <c r="J100" s="29" t="s">
        <v>36</v>
      </c>
      <c r="K100" s="29" t="s">
        <v>37</v>
      </c>
      <c r="L100" s="14" t="s">
        <v>38</v>
      </c>
      <c r="M100" s="58"/>
    </row>
    <row r="101" spans="1:13" s="30" customFormat="1" ht="21.75" customHeight="1">
      <c r="A101" t="s">
        <v>567</v>
      </c>
      <c r="B101" s="14" t="s">
        <v>568</v>
      </c>
      <c r="C101" s="6" t="s">
        <v>569</v>
      </c>
      <c r="D101" s="63" t="s">
        <v>570</v>
      </c>
      <c r="E101" s="26">
        <v>7</v>
      </c>
      <c r="F101" s="13">
        <v>60000000</v>
      </c>
      <c r="G101" s="13">
        <v>34000000</v>
      </c>
      <c r="H101" s="13">
        <v>24000000</v>
      </c>
      <c r="I101" s="24">
        <v>2000000</v>
      </c>
      <c r="J101" s="29" t="s">
        <v>102</v>
      </c>
      <c r="K101" s="29" t="s">
        <v>51</v>
      </c>
      <c r="L101" s="14" t="s">
        <v>42</v>
      </c>
      <c r="M101" s="58"/>
    </row>
    <row r="102" spans="1:13" s="30" customFormat="1" ht="21.75" customHeight="1">
      <c r="A102" s="14" t="s">
        <v>626</v>
      </c>
      <c r="B102" s="14" t="s">
        <v>627</v>
      </c>
      <c r="C102" s="6" t="s">
        <v>628</v>
      </c>
      <c r="D102" s="28" t="s">
        <v>629</v>
      </c>
      <c r="E102" s="26">
        <v>7</v>
      </c>
      <c r="F102" s="13">
        <f aca="true" t="shared" si="3" ref="F102:F110">SUM(G102:I102)</f>
        <v>4500000</v>
      </c>
      <c r="G102" s="13">
        <v>4500000</v>
      </c>
      <c r="H102" s="13"/>
      <c r="I102" s="24"/>
      <c r="J102" s="29" t="s">
        <v>20</v>
      </c>
      <c r="K102" s="29" t="s">
        <v>37</v>
      </c>
      <c r="L102" s="14" t="s">
        <v>61</v>
      </c>
      <c r="M102" s="58" t="s">
        <v>630</v>
      </c>
    </row>
    <row r="103" spans="1:13" s="30" customFormat="1" ht="21.75" customHeight="1">
      <c r="A103" s="14" t="s">
        <v>626</v>
      </c>
      <c r="B103" s="14" t="s">
        <v>627</v>
      </c>
      <c r="C103" s="6" t="s">
        <v>628</v>
      </c>
      <c r="D103" s="28" t="s">
        <v>631</v>
      </c>
      <c r="E103" s="26">
        <v>7</v>
      </c>
      <c r="F103" s="13">
        <f t="shared" si="3"/>
        <v>2000000</v>
      </c>
      <c r="G103" s="13">
        <v>2000000</v>
      </c>
      <c r="H103" s="13"/>
      <c r="I103" s="24"/>
      <c r="J103" s="29" t="s">
        <v>252</v>
      </c>
      <c r="K103" s="29" t="s">
        <v>37</v>
      </c>
      <c r="L103" s="14" t="s">
        <v>61</v>
      </c>
      <c r="M103" s="58" t="s">
        <v>632</v>
      </c>
    </row>
    <row r="104" spans="1:13" s="30" customFormat="1" ht="21.75" customHeight="1">
      <c r="A104" s="14" t="s">
        <v>626</v>
      </c>
      <c r="B104" s="14" t="s">
        <v>627</v>
      </c>
      <c r="C104" s="6" t="s">
        <v>628</v>
      </c>
      <c r="D104" s="28" t="s">
        <v>633</v>
      </c>
      <c r="E104" s="26">
        <v>8</v>
      </c>
      <c r="F104" s="13">
        <f t="shared" si="3"/>
        <v>2000000</v>
      </c>
      <c r="G104" s="13">
        <v>2000000</v>
      </c>
      <c r="H104" s="13"/>
      <c r="I104" s="24"/>
      <c r="J104" s="29" t="s">
        <v>634</v>
      </c>
      <c r="K104" s="29" t="s">
        <v>37</v>
      </c>
      <c r="L104" s="14" t="s">
        <v>84</v>
      </c>
      <c r="M104" s="58"/>
    </row>
    <row r="105" spans="1:13" s="30" customFormat="1" ht="21.75" customHeight="1">
      <c r="A105" s="14" t="s">
        <v>626</v>
      </c>
      <c r="B105" s="14" t="s">
        <v>627</v>
      </c>
      <c r="C105" s="6" t="s">
        <v>628</v>
      </c>
      <c r="D105" s="28" t="s">
        <v>635</v>
      </c>
      <c r="E105" s="26">
        <v>9</v>
      </c>
      <c r="F105" s="13">
        <f t="shared" si="3"/>
        <v>3000000</v>
      </c>
      <c r="G105" s="13">
        <v>3000000</v>
      </c>
      <c r="H105" s="13"/>
      <c r="I105" s="24"/>
      <c r="J105" s="29" t="s">
        <v>252</v>
      </c>
      <c r="K105" s="29" t="s">
        <v>37</v>
      </c>
      <c r="L105" s="14" t="s">
        <v>84</v>
      </c>
      <c r="M105" s="58"/>
    </row>
    <row r="106" spans="1:13" s="30" customFormat="1" ht="21.75" customHeight="1">
      <c r="A106" s="5" t="s">
        <v>626</v>
      </c>
      <c r="B106" s="31" t="s">
        <v>636</v>
      </c>
      <c r="C106" s="31" t="s">
        <v>637</v>
      </c>
      <c r="D106" s="28" t="s">
        <v>638</v>
      </c>
      <c r="E106" s="26" t="s">
        <v>791</v>
      </c>
      <c r="F106" s="13">
        <f t="shared" si="3"/>
        <v>23158032000</v>
      </c>
      <c r="G106" s="13">
        <v>19330740000</v>
      </c>
      <c r="H106" s="13">
        <v>3816579000</v>
      </c>
      <c r="I106" s="24">
        <v>10713000</v>
      </c>
      <c r="J106" s="29" t="s">
        <v>74</v>
      </c>
      <c r="K106" s="29" t="s">
        <v>41</v>
      </c>
      <c r="L106" s="14" t="s">
        <v>42</v>
      </c>
      <c r="M106" s="58" t="s">
        <v>639</v>
      </c>
    </row>
    <row r="107" spans="1:13" s="30" customFormat="1" ht="21.75" customHeight="1">
      <c r="A107" s="5" t="s">
        <v>626</v>
      </c>
      <c r="B107" s="31" t="s">
        <v>636</v>
      </c>
      <c r="C107" s="31" t="s">
        <v>637</v>
      </c>
      <c r="D107" s="28" t="s">
        <v>640</v>
      </c>
      <c r="E107" s="26" t="s">
        <v>791</v>
      </c>
      <c r="F107" s="13">
        <f t="shared" si="3"/>
        <v>2507361911</v>
      </c>
      <c r="G107" s="13">
        <v>1507411067</v>
      </c>
      <c r="H107" s="13">
        <v>981348202</v>
      </c>
      <c r="I107" s="24">
        <v>18602642</v>
      </c>
      <c r="J107" s="29" t="s">
        <v>252</v>
      </c>
      <c r="K107" s="29" t="s">
        <v>41</v>
      </c>
      <c r="L107" s="14" t="s">
        <v>42</v>
      </c>
      <c r="M107" s="97" t="s">
        <v>641</v>
      </c>
    </row>
    <row r="108" spans="1:13" s="30" customFormat="1" ht="21.75" customHeight="1">
      <c r="A108" s="5" t="s">
        <v>626</v>
      </c>
      <c r="B108" s="31" t="s">
        <v>636</v>
      </c>
      <c r="C108" s="31" t="s">
        <v>637</v>
      </c>
      <c r="D108" s="28" t="s">
        <v>642</v>
      </c>
      <c r="E108" s="26" t="s">
        <v>791</v>
      </c>
      <c r="F108" s="13">
        <f t="shared" si="3"/>
        <v>1134287134</v>
      </c>
      <c r="G108" s="13">
        <v>603512815</v>
      </c>
      <c r="H108" s="13">
        <v>530774319</v>
      </c>
      <c r="I108" s="24"/>
      <c r="J108" s="29" t="s">
        <v>643</v>
      </c>
      <c r="K108" s="29" t="s">
        <v>41</v>
      </c>
      <c r="L108" s="14" t="s">
        <v>42</v>
      </c>
      <c r="M108" s="97" t="s">
        <v>641</v>
      </c>
    </row>
    <row r="109" spans="1:13" s="30" customFormat="1" ht="21.75" customHeight="1">
      <c r="A109" s="5" t="s">
        <v>626</v>
      </c>
      <c r="B109" s="31" t="s">
        <v>636</v>
      </c>
      <c r="C109" s="31" t="s">
        <v>637</v>
      </c>
      <c r="D109" s="28" t="s">
        <v>644</v>
      </c>
      <c r="E109" s="26" t="s">
        <v>791</v>
      </c>
      <c r="F109" s="13">
        <f t="shared" si="3"/>
        <v>1365092088</v>
      </c>
      <c r="G109" s="13">
        <v>1318978246</v>
      </c>
      <c r="H109" s="13">
        <v>46113842</v>
      </c>
      <c r="I109" s="24"/>
      <c r="J109" s="29" t="s">
        <v>645</v>
      </c>
      <c r="K109" s="29" t="s">
        <v>41</v>
      </c>
      <c r="L109" s="14" t="s">
        <v>42</v>
      </c>
      <c r="M109" s="97" t="s">
        <v>641</v>
      </c>
    </row>
    <row r="110" spans="1:13" s="30" customFormat="1" ht="21.75" customHeight="1">
      <c r="A110" s="5" t="s">
        <v>626</v>
      </c>
      <c r="B110" s="31" t="s">
        <v>636</v>
      </c>
      <c r="C110" s="31" t="s">
        <v>637</v>
      </c>
      <c r="D110" s="28" t="s">
        <v>646</v>
      </c>
      <c r="E110" s="26" t="s">
        <v>791</v>
      </c>
      <c r="F110" s="13">
        <f t="shared" si="3"/>
        <v>49874000</v>
      </c>
      <c r="G110" s="13">
        <v>49874000</v>
      </c>
      <c r="H110" s="13"/>
      <c r="I110" s="24"/>
      <c r="J110" s="29" t="s">
        <v>20</v>
      </c>
      <c r="K110" s="29" t="s">
        <v>41</v>
      </c>
      <c r="L110" s="14" t="s">
        <v>42</v>
      </c>
      <c r="M110" s="97" t="s">
        <v>641</v>
      </c>
    </row>
    <row r="111" spans="1:13" s="30" customFormat="1" ht="21.75" customHeight="1">
      <c r="A111" s="14" t="s">
        <v>626</v>
      </c>
      <c r="B111" s="14" t="s">
        <v>647</v>
      </c>
      <c r="C111" s="6" t="s">
        <v>648</v>
      </c>
      <c r="D111" s="28" t="s">
        <v>649</v>
      </c>
      <c r="E111" s="26">
        <v>7</v>
      </c>
      <c r="F111" s="13">
        <v>10000000</v>
      </c>
      <c r="G111" s="13">
        <v>10000000</v>
      </c>
      <c r="H111" s="13"/>
      <c r="I111" s="24"/>
      <c r="J111" s="29" t="s">
        <v>645</v>
      </c>
      <c r="K111" s="29" t="s">
        <v>37</v>
      </c>
      <c r="L111" s="14" t="s">
        <v>84</v>
      </c>
      <c r="M111" s="58"/>
    </row>
    <row r="112" spans="1:13" s="30" customFormat="1" ht="21.75" customHeight="1">
      <c r="A112" s="14" t="s">
        <v>626</v>
      </c>
      <c r="B112" s="14" t="s">
        <v>650</v>
      </c>
      <c r="C112" s="6" t="s">
        <v>651</v>
      </c>
      <c r="D112" s="28" t="s">
        <v>652</v>
      </c>
      <c r="E112" s="26">
        <v>7</v>
      </c>
      <c r="F112" s="13">
        <v>9000000</v>
      </c>
      <c r="G112" s="13">
        <v>3000000</v>
      </c>
      <c r="H112" s="13">
        <v>6000000</v>
      </c>
      <c r="I112" s="24"/>
      <c r="J112" s="29" t="s">
        <v>252</v>
      </c>
      <c r="K112" s="29" t="s">
        <v>37</v>
      </c>
      <c r="L112" s="14" t="s">
        <v>84</v>
      </c>
      <c r="M112" s="58"/>
    </row>
    <row r="113" spans="1:13" s="30" customFormat="1" ht="21.75" customHeight="1">
      <c r="A113" s="14" t="s">
        <v>626</v>
      </c>
      <c r="B113" s="14" t="s">
        <v>653</v>
      </c>
      <c r="C113" s="6" t="s">
        <v>654</v>
      </c>
      <c r="D113" s="63" t="s">
        <v>655</v>
      </c>
      <c r="E113" s="26">
        <v>11</v>
      </c>
      <c r="F113" s="13">
        <f>SUM(G113:I113)</f>
        <v>8000000</v>
      </c>
      <c r="G113" s="13">
        <v>8000000</v>
      </c>
      <c r="I113" s="24"/>
      <c r="J113" s="29" t="s">
        <v>107</v>
      </c>
      <c r="K113" s="29" t="s">
        <v>197</v>
      </c>
      <c r="L113" s="14" t="s">
        <v>84</v>
      </c>
      <c r="M113" s="58"/>
    </row>
    <row r="114" spans="1:13" s="30" customFormat="1" ht="21.75" customHeight="1">
      <c r="A114" s="14" t="s">
        <v>626</v>
      </c>
      <c r="B114" s="14" t="s">
        <v>656</v>
      </c>
      <c r="C114" s="6" t="s">
        <v>657</v>
      </c>
      <c r="D114" s="63" t="s">
        <v>658</v>
      </c>
      <c r="E114" s="26">
        <v>9</v>
      </c>
      <c r="F114" s="89">
        <v>4000000</v>
      </c>
      <c r="G114" s="13">
        <v>4000000</v>
      </c>
      <c r="H114" s="13"/>
      <c r="I114" s="24"/>
      <c r="J114" s="29" t="s">
        <v>408</v>
      </c>
      <c r="K114" s="29" t="s">
        <v>37</v>
      </c>
      <c r="L114" s="14" t="s">
        <v>84</v>
      </c>
      <c r="M114" s="58"/>
    </row>
    <row r="115" spans="1:13" s="30" customFormat="1" ht="21.75" customHeight="1">
      <c r="A115" s="14" t="s">
        <v>626</v>
      </c>
      <c r="B115" s="14" t="s">
        <v>659</v>
      </c>
      <c r="C115" s="6" t="s">
        <v>660</v>
      </c>
      <c r="D115" s="63" t="s">
        <v>661</v>
      </c>
      <c r="E115" s="26">
        <v>7</v>
      </c>
      <c r="F115" s="89">
        <v>6000000</v>
      </c>
      <c r="G115" s="13">
        <v>6000000</v>
      </c>
      <c r="H115" s="13"/>
      <c r="I115" s="24"/>
      <c r="J115" s="29" t="s">
        <v>20</v>
      </c>
      <c r="K115" s="29" t="s">
        <v>37</v>
      </c>
      <c r="L115" s="14" t="s">
        <v>84</v>
      </c>
      <c r="M115" s="58"/>
    </row>
    <row r="116" spans="1:13" s="30" customFormat="1" ht="21.75" customHeight="1">
      <c r="A116" s="14" t="s">
        <v>626</v>
      </c>
      <c r="B116" s="14" t="s">
        <v>662</v>
      </c>
      <c r="C116" s="6" t="s">
        <v>663</v>
      </c>
      <c r="D116" s="63" t="s">
        <v>664</v>
      </c>
      <c r="E116" s="26">
        <v>9</v>
      </c>
      <c r="F116" s="89">
        <v>4500000</v>
      </c>
      <c r="G116" s="13">
        <f>F116</f>
        <v>4500000</v>
      </c>
      <c r="H116" s="13"/>
      <c r="I116" s="24"/>
      <c r="J116" s="29" t="s">
        <v>408</v>
      </c>
      <c r="K116" s="29" t="s">
        <v>37</v>
      </c>
      <c r="L116" s="14" t="s">
        <v>84</v>
      </c>
      <c r="M116" s="58"/>
    </row>
    <row r="117" spans="1:13" s="30" customFormat="1" ht="21.75" customHeight="1">
      <c r="A117" s="14" t="s">
        <v>626</v>
      </c>
      <c r="B117" s="14" t="s">
        <v>665</v>
      </c>
      <c r="C117" s="6" t="s">
        <v>666</v>
      </c>
      <c r="D117" s="63" t="s">
        <v>667</v>
      </c>
      <c r="E117" s="26">
        <v>7</v>
      </c>
      <c r="F117" s="89">
        <v>5000000</v>
      </c>
      <c r="G117" s="13">
        <v>5000000</v>
      </c>
      <c r="H117" s="13"/>
      <c r="I117" s="24"/>
      <c r="J117" s="29" t="s">
        <v>323</v>
      </c>
      <c r="K117" s="29" t="s">
        <v>37</v>
      </c>
      <c r="L117" s="14" t="s">
        <v>84</v>
      </c>
      <c r="M117" s="58"/>
    </row>
    <row r="118" spans="1:13" s="30" customFormat="1" ht="21.75" customHeight="1">
      <c r="A118" s="14" t="s">
        <v>626</v>
      </c>
      <c r="B118" s="14" t="s">
        <v>668</v>
      </c>
      <c r="C118" s="6" t="s">
        <v>669</v>
      </c>
      <c r="D118" s="63" t="s">
        <v>670</v>
      </c>
      <c r="E118" s="26">
        <v>7</v>
      </c>
      <c r="F118" s="13">
        <v>3000000</v>
      </c>
      <c r="G118" s="13">
        <v>3000000</v>
      </c>
      <c r="H118" s="13"/>
      <c r="I118" s="24"/>
      <c r="J118" s="29" t="s">
        <v>634</v>
      </c>
      <c r="K118" s="29" t="s">
        <v>37</v>
      </c>
      <c r="L118" s="14" t="s">
        <v>84</v>
      </c>
      <c r="M118" s="58"/>
    </row>
    <row r="119" spans="1:13" s="30" customFormat="1" ht="21.75" customHeight="1">
      <c r="A119" s="14" t="s">
        <v>626</v>
      </c>
      <c r="B119" s="14" t="s">
        <v>671</v>
      </c>
      <c r="C119" s="6" t="s">
        <v>672</v>
      </c>
      <c r="D119" s="28" t="s">
        <v>673</v>
      </c>
      <c r="E119" s="26">
        <v>7</v>
      </c>
      <c r="F119" s="13">
        <f>G119+H119+I119</f>
        <v>2000000</v>
      </c>
      <c r="G119" s="13">
        <v>2000000</v>
      </c>
      <c r="H119" s="13"/>
      <c r="I119" s="24"/>
      <c r="J119" s="29" t="s">
        <v>20</v>
      </c>
      <c r="K119" s="29" t="s">
        <v>37</v>
      </c>
      <c r="L119" s="14" t="s">
        <v>61</v>
      </c>
      <c r="M119" s="58" t="s">
        <v>674</v>
      </c>
    </row>
    <row r="120" spans="1:13" s="30" customFormat="1" ht="21.75" customHeight="1">
      <c r="A120" s="14" t="s">
        <v>626</v>
      </c>
      <c r="B120" s="14" t="s">
        <v>675</v>
      </c>
      <c r="C120" s="6" t="s">
        <v>676</v>
      </c>
      <c r="D120" s="28" t="s">
        <v>677</v>
      </c>
      <c r="E120" s="26">
        <v>8</v>
      </c>
      <c r="F120" s="13">
        <v>4930000</v>
      </c>
      <c r="G120" s="13">
        <v>4930000</v>
      </c>
      <c r="H120" s="13"/>
      <c r="I120" s="24"/>
      <c r="J120" s="29" t="s">
        <v>252</v>
      </c>
      <c r="K120" s="29" t="s">
        <v>37</v>
      </c>
      <c r="L120" s="14" t="s">
        <v>84</v>
      </c>
      <c r="M120" s="58"/>
    </row>
    <row r="121" spans="1:13" s="30" customFormat="1" ht="21.75" customHeight="1">
      <c r="A121" s="14" t="s">
        <v>737</v>
      </c>
      <c r="B121" s="14" t="s">
        <v>738</v>
      </c>
      <c r="C121" s="6" t="s">
        <v>739</v>
      </c>
      <c r="D121" s="14" t="s">
        <v>740</v>
      </c>
      <c r="E121" s="26">
        <v>7</v>
      </c>
      <c r="F121" s="13">
        <v>5000000</v>
      </c>
      <c r="G121" s="13">
        <v>5000000</v>
      </c>
      <c r="H121" s="13"/>
      <c r="I121" s="24"/>
      <c r="J121" s="114" t="s">
        <v>76</v>
      </c>
      <c r="K121" s="29" t="s">
        <v>37</v>
      </c>
      <c r="L121" s="14" t="s">
        <v>84</v>
      </c>
      <c r="M121" s="58"/>
    </row>
    <row r="122" spans="1:13" s="30" customFormat="1" ht="21.75" customHeight="1">
      <c r="A122" s="14" t="s">
        <v>737</v>
      </c>
      <c r="B122" s="14" t="s">
        <v>741</v>
      </c>
      <c r="C122" s="6" t="s">
        <v>803</v>
      </c>
      <c r="D122" s="14" t="s">
        <v>742</v>
      </c>
      <c r="E122" s="26">
        <v>7</v>
      </c>
      <c r="F122" s="13">
        <v>16000000</v>
      </c>
      <c r="G122" s="13">
        <v>16000000</v>
      </c>
      <c r="H122" s="13"/>
      <c r="I122" s="24"/>
      <c r="J122" s="29" t="s">
        <v>643</v>
      </c>
      <c r="K122" s="29" t="s">
        <v>37</v>
      </c>
      <c r="L122" s="14" t="s">
        <v>84</v>
      </c>
      <c r="M122" s="58"/>
    </row>
    <row r="123" spans="1:13" s="30" customFormat="1" ht="21.75" customHeight="1">
      <c r="A123" s="14" t="s">
        <v>737</v>
      </c>
      <c r="B123" s="14" t="s">
        <v>743</v>
      </c>
      <c r="C123" s="6" t="s">
        <v>744</v>
      </c>
      <c r="D123" s="115" t="s">
        <v>745</v>
      </c>
      <c r="E123" s="26">
        <v>7</v>
      </c>
      <c r="F123" s="116">
        <v>5000000</v>
      </c>
      <c r="G123" s="116">
        <v>5000000</v>
      </c>
      <c r="H123" s="116"/>
      <c r="I123" s="117"/>
      <c r="J123" s="114" t="s">
        <v>76</v>
      </c>
      <c r="K123" s="114" t="s">
        <v>197</v>
      </c>
      <c r="L123" s="14" t="s">
        <v>61</v>
      </c>
      <c r="M123" s="118" t="s">
        <v>746</v>
      </c>
    </row>
    <row r="124" spans="1:13" s="30" customFormat="1" ht="21.75" customHeight="1">
      <c r="A124" s="14" t="s">
        <v>768</v>
      </c>
      <c r="B124" s="14" t="s">
        <v>769</v>
      </c>
      <c r="C124" s="6" t="s">
        <v>770</v>
      </c>
      <c r="D124" s="123" t="s">
        <v>771</v>
      </c>
      <c r="E124" s="6">
        <v>9</v>
      </c>
      <c r="F124" s="124">
        <v>22000000</v>
      </c>
      <c r="G124" s="27">
        <v>22000000</v>
      </c>
      <c r="H124" s="6" t="s">
        <v>625</v>
      </c>
      <c r="I124" s="6" t="s">
        <v>625</v>
      </c>
      <c r="J124" s="6" t="s">
        <v>76</v>
      </c>
      <c r="K124" s="6" t="s">
        <v>197</v>
      </c>
      <c r="L124" s="6" t="s">
        <v>156</v>
      </c>
      <c r="M124" s="58"/>
    </row>
    <row r="125" spans="1:13" s="30" customFormat="1" ht="21.75" customHeight="1">
      <c r="A125" s="14" t="s">
        <v>768</v>
      </c>
      <c r="B125" s="14" t="s">
        <v>769</v>
      </c>
      <c r="C125" s="6" t="s">
        <v>770</v>
      </c>
      <c r="D125" s="123" t="s">
        <v>772</v>
      </c>
      <c r="E125" s="6">
        <v>9</v>
      </c>
      <c r="F125" s="124">
        <v>22000000</v>
      </c>
      <c r="G125" s="27">
        <v>22000000</v>
      </c>
      <c r="H125" s="6" t="s">
        <v>625</v>
      </c>
      <c r="I125" s="6" t="s">
        <v>625</v>
      </c>
      <c r="J125" s="6" t="s">
        <v>102</v>
      </c>
      <c r="K125" s="6" t="s">
        <v>197</v>
      </c>
      <c r="L125" s="6" t="s">
        <v>156</v>
      </c>
      <c r="M125" s="58"/>
    </row>
    <row r="126" spans="1:13" s="30" customFormat="1" ht="21.75" customHeight="1">
      <c r="A126" s="14" t="s">
        <v>768</v>
      </c>
      <c r="B126" s="14" t="s">
        <v>773</v>
      </c>
      <c r="C126" s="6" t="s">
        <v>774</v>
      </c>
      <c r="D126" s="63" t="s">
        <v>775</v>
      </c>
      <c r="E126" s="26">
        <v>9</v>
      </c>
      <c r="F126" s="13">
        <v>38000000</v>
      </c>
      <c r="G126" s="27">
        <v>22000000</v>
      </c>
      <c r="H126" s="13">
        <v>16000000</v>
      </c>
      <c r="I126" s="6" t="s">
        <v>625</v>
      </c>
      <c r="J126" s="29" t="s">
        <v>97</v>
      </c>
      <c r="K126" s="6" t="s">
        <v>197</v>
      </c>
      <c r="L126" s="14" t="s">
        <v>156</v>
      </c>
      <c r="M126" s="58"/>
    </row>
  </sheetData>
  <sheetProtection/>
  <mergeCells count="10">
    <mergeCell ref="L2:L3"/>
    <mergeCell ref="J2:J3"/>
    <mergeCell ref="K2:K3"/>
    <mergeCell ref="M2:M3"/>
    <mergeCell ref="F2:I2"/>
    <mergeCell ref="A2:A3"/>
    <mergeCell ref="D2:D3"/>
    <mergeCell ref="B2:B3"/>
    <mergeCell ref="C2:C3"/>
    <mergeCell ref="E2:E3"/>
  </mergeCells>
  <dataValidations count="2">
    <dataValidation type="list" allowBlank="1" showInputMessage="1" showErrorMessage="1" sqref="J7:J8 J11:J14 J18 J21:J23 J27:J31 J51:J53 J69 J74:J78 J80 J104:J105 J108:J110 J112 J123 J121 J126">
      <formula1>"토건,토목,건축,전문,전기,통신,소방,기타"</formula1>
    </dataValidation>
    <dataValidation type="list" allowBlank="1" showInputMessage="1" showErrorMessage="1" sqref="L4:L10 L15:L17 L19:L24 L33:L39 L43 L48:L50 L54 L61:L66 L74:L80 K82 L86 L88 K92:K95 L96:L101 L91 L106:L110 L124:L125">
      <formula1>"일반경쟁, 제한경쟁, 지명경쟁, 수의계약, 대안, 턴키, 기술제안"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view="pageBreakPreview" zoomScaleSheetLayoutView="100" zoomScalePageLayoutView="0" workbookViewId="0" topLeftCell="A1">
      <pane xSplit="11" ySplit="2" topLeftCell="L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8.88671875" defaultRowHeight="21.75" customHeight="1"/>
  <cols>
    <col min="1" max="1" width="15.77734375" style="48" customWidth="1"/>
    <col min="2" max="2" width="9.3359375" style="30" customWidth="1"/>
    <col min="3" max="3" width="13.99609375" style="30" customWidth="1"/>
    <col min="4" max="4" width="47.88671875" style="30" customWidth="1"/>
    <col min="5" max="5" width="9.3359375" style="30" customWidth="1"/>
    <col min="6" max="7" width="13.10546875" style="4" customWidth="1"/>
    <col min="8" max="8" width="16.77734375" style="4" customWidth="1"/>
    <col min="9" max="9" width="9.4453125" style="30" customWidth="1"/>
    <col min="10" max="10" width="9.3359375" style="30" customWidth="1"/>
    <col min="11" max="11" width="57.21484375" style="48" customWidth="1"/>
    <col min="12" max="16384" width="8.88671875" style="30" customWidth="1"/>
  </cols>
  <sheetData>
    <row r="1" spans="1:11" ht="21.75" customHeight="1">
      <c r="A1" s="44" t="s">
        <v>30</v>
      </c>
      <c r="B1" s="45"/>
      <c r="C1" s="45"/>
      <c r="D1" s="45"/>
      <c r="E1" s="45"/>
      <c r="F1" s="17"/>
      <c r="G1" s="17"/>
      <c r="H1" s="17"/>
      <c r="I1" s="45"/>
      <c r="J1" s="45"/>
      <c r="K1" s="59"/>
    </row>
    <row r="2" spans="1:11" ht="21.75" customHeight="1">
      <c r="A2" s="40" t="s">
        <v>0</v>
      </c>
      <c r="B2" s="40" t="s">
        <v>9</v>
      </c>
      <c r="C2" s="40" t="s">
        <v>10</v>
      </c>
      <c r="D2" s="40" t="s">
        <v>8</v>
      </c>
      <c r="E2" s="40" t="s">
        <v>24</v>
      </c>
      <c r="F2" s="40" t="s">
        <v>25</v>
      </c>
      <c r="G2" s="61" t="s">
        <v>26</v>
      </c>
      <c r="H2" s="61" t="s">
        <v>27</v>
      </c>
      <c r="I2" s="40" t="s">
        <v>11</v>
      </c>
      <c r="J2" s="40" t="s">
        <v>4</v>
      </c>
      <c r="K2" s="54" t="s">
        <v>12</v>
      </c>
    </row>
    <row r="3" spans="1:11" s="43" customFormat="1" ht="21.75" customHeight="1">
      <c r="A3" s="14" t="s">
        <v>44</v>
      </c>
      <c r="B3" s="14" t="s">
        <v>45</v>
      </c>
      <c r="C3" s="6" t="s">
        <v>46</v>
      </c>
      <c r="D3" s="14" t="s">
        <v>47</v>
      </c>
      <c r="E3" s="26" t="s">
        <v>48</v>
      </c>
      <c r="F3" s="11">
        <v>6113539000</v>
      </c>
      <c r="G3" s="42" t="s">
        <v>49</v>
      </c>
      <c r="H3" s="42" t="s">
        <v>50</v>
      </c>
      <c r="I3" s="5" t="s">
        <v>51</v>
      </c>
      <c r="J3" s="5" t="s">
        <v>52</v>
      </c>
      <c r="K3" s="12" t="s">
        <v>53</v>
      </c>
    </row>
    <row r="4" spans="1:11" s="43" customFormat="1" ht="21.75" customHeight="1">
      <c r="A4" s="14" t="s">
        <v>44</v>
      </c>
      <c r="B4" s="6" t="s">
        <v>54</v>
      </c>
      <c r="C4" s="6" t="s">
        <v>55</v>
      </c>
      <c r="D4" s="12" t="s">
        <v>56</v>
      </c>
      <c r="E4" s="5" t="s">
        <v>48</v>
      </c>
      <c r="F4" s="11">
        <v>564124000</v>
      </c>
      <c r="G4" s="42" t="s">
        <v>49</v>
      </c>
      <c r="H4" s="42" t="s">
        <v>50</v>
      </c>
      <c r="I4" s="5" t="s">
        <v>51</v>
      </c>
      <c r="J4" s="5" t="s">
        <v>52</v>
      </c>
      <c r="K4" s="12" t="s">
        <v>53</v>
      </c>
    </row>
    <row r="5" spans="1:13" s="43" customFormat="1" ht="21.75" customHeight="1">
      <c r="A5" s="14" t="s">
        <v>63</v>
      </c>
      <c r="B5" s="14" t="s">
        <v>64</v>
      </c>
      <c r="C5" s="6" t="s">
        <v>65</v>
      </c>
      <c r="D5" s="28" t="s">
        <v>66</v>
      </c>
      <c r="E5" s="26">
        <v>9</v>
      </c>
      <c r="F5" s="11">
        <v>30000000</v>
      </c>
      <c r="G5" s="5" t="s">
        <v>67</v>
      </c>
      <c r="H5" s="5" t="s">
        <v>68</v>
      </c>
      <c r="I5" s="31" t="s">
        <v>37</v>
      </c>
      <c r="J5" s="29" t="s">
        <v>61</v>
      </c>
      <c r="K5" s="20" t="s">
        <v>69</v>
      </c>
      <c r="L5" s="14"/>
      <c r="M5" s="58"/>
    </row>
    <row r="6" spans="1:11" s="43" customFormat="1" ht="21.75" customHeight="1">
      <c r="A6" s="6" t="s">
        <v>70</v>
      </c>
      <c r="B6" s="6" t="s">
        <v>71</v>
      </c>
      <c r="C6" s="6" t="s">
        <v>72</v>
      </c>
      <c r="D6" s="10" t="s">
        <v>82</v>
      </c>
      <c r="E6" s="5">
        <v>7</v>
      </c>
      <c r="F6" s="65">
        <v>9681000</v>
      </c>
      <c r="G6" s="5" t="s">
        <v>67</v>
      </c>
      <c r="H6" s="5" t="s">
        <v>83</v>
      </c>
      <c r="I6" s="5" t="s">
        <v>37</v>
      </c>
      <c r="J6" s="5" t="s">
        <v>84</v>
      </c>
      <c r="K6" s="12"/>
    </row>
    <row r="7" spans="1:11" s="43" customFormat="1" ht="21.75" customHeight="1">
      <c r="A7" s="6" t="s">
        <v>70</v>
      </c>
      <c r="B7" s="6" t="s">
        <v>71</v>
      </c>
      <c r="C7" s="6" t="s">
        <v>72</v>
      </c>
      <c r="D7" s="10" t="s">
        <v>85</v>
      </c>
      <c r="E7" s="5">
        <v>9</v>
      </c>
      <c r="F7" s="65">
        <v>8960000</v>
      </c>
      <c r="G7" s="5" t="s">
        <v>67</v>
      </c>
      <c r="H7" s="5" t="s">
        <v>83</v>
      </c>
      <c r="I7" s="5" t="s">
        <v>37</v>
      </c>
      <c r="J7" s="5" t="s">
        <v>84</v>
      </c>
      <c r="K7" s="12"/>
    </row>
    <row r="8" spans="1:13" ht="21.75" customHeight="1">
      <c r="A8" s="34" t="s">
        <v>90</v>
      </c>
      <c r="B8" s="34" t="s">
        <v>94</v>
      </c>
      <c r="C8" s="66" t="s">
        <v>112</v>
      </c>
      <c r="D8" s="67" t="s">
        <v>113</v>
      </c>
      <c r="E8" s="68">
        <v>8</v>
      </c>
      <c r="F8" s="69">
        <v>20000000</v>
      </c>
      <c r="G8" s="70" t="s">
        <v>67</v>
      </c>
      <c r="H8" s="69" t="s">
        <v>114</v>
      </c>
      <c r="I8" s="71" t="s">
        <v>37</v>
      </c>
      <c r="J8" s="72" t="s">
        <v>115</v>
      </c>
      <c r="K8" s="72"/>
      <c r="L8" s="34" t="s">
        <v>61</v>
      </c>
      <c r="M8" s="73" t="s">
        <v>98</v>
      </c>
    </row>
    <row r="9" spans="1:11" s="74" customFormat="1" ht="21.75" customHeight="1">
      <c r="A9" s="14" t="s">
        <v>120</v>
      </c>
      <c r="B9" s="14" t="s">
        <v>124</v>
      </c>
      <c r="C9" s="6" t="s">
        <v>807</v>
      </c>
      <c r="D9" s="14" t="s">
        <v>125</v>
      </c>
      <c r="E9" s="26">
        <v>8</v>
      </c>
      <c r="F9" s="42">
        <v>20000000</v>
      </c>
      <c r="G9" s="42" t="s">
        <v>67</v>
      </c>
      <c r="H9" s="42" t="s">
        <v>83</v>
      </c>
      <c r="I9" s="5" t="s">
        <v>37</v>
      </c>
      <c r="J9" s="5" t="s">
        <v>84</v>
      </c>
      <c r="K9" s="12"/>
    </row>
    <row r="10" spans="1:11" s="74" customFormat="1" ht="21.75" customHeight="1">
      <c r="A10" s="14" t="s">
        <v>120</v>
      </c>
      <c r="B10" s="14" t="s">
        <v>124</v>
      </c>
      <c r="C10" s="6" t="s">
        <v>807</v>
      </c>
      <c r="D10" s="14" t="s">
        <v>126</v>
      </c>
      <c r="E10" s="26">
        <v>7</v>
      </c>
      <c r="F10" s="42">
        <v>22000000</v>
      </c>
      <c r="G10" s="42" t="s">
        <v>67</v>
      </c>
      <c r="H10" s="42" t="s">
        <v>83</v>
      </c>
      <c r="I10" s="5" t="s">
        <v>37</v>
      </c>
      <c r="J10" s="5" t="s">
        <v>84</v>
      </c>
      <c r="K10" s="12"/>
    </row>
    <row r="11" spans="1:11" s="43" customFormat="1" ht="21.75" customHeight="1">
      <c r="A11" s="14" t="s">
        <v>157</v>
      </c>
      <c r="B11" s="14" t="s">
        <v>168</v>
      </c>
      <c r="C11" s="6" t="s">
        <v>169</v>
      </c>
      <c r="D11" s="28" t="s">
        <v>170</v>
      </c>
      <c r="E11" s="26">
        <v>7</v>
      </c>
      <c r="F11" s="11">
        <v>42000000</v>
      </c>
      <c r="G11" s="42" t="s">
        <v>67</v>
      </c>
      <c r="H11" s="42" t="s">
        <v>83</v>
      </c>
      <c r="I11" s="5" t="s">
        <v>41</v>
      </c>
      <c r="J11" s="5" t="s">
        <v>84</v>
      </c>
      <c r="K11" s="12"/>
    </row>
    <row r="12" spans="1:11" s="43" customFormat="1" ht="21.75" customHeight="1">
      <c r="A12" s="6" t="s">
        <v>193</v>
      </c>
      <c r="B12" s="6" t="s">
        <v>194</v>
      </c>
      <c r="C12" s="6" t="s">
        <v>195</v>
      </c>
      <c r="D12" s="80" t="s">
        <v>196</v>
      </c>
      <c r="E12" s="81">
        <v>9</v>
      </c>
      <c r="F12" s="11">
        <v>20000000</v>
      </c>
      <c r="G12" s="42" t="s">
        <v>49</v>
      </c>
      <c r="H12" s="42" t="s">
        <v>50</v>
      </c>
      <c r="I12" s="5" t="s">
        <v>197</v>
      </c>
      <c r="J12" s="5" t="s">
        <v>52</v>
      </c>
      <c r="K12" s="12" t="s">
        <v>198</v>
      </c>
    </row>
    <row r="13" spans="1:11" s="43" customFormat="1" ht="21.75" customHeight="1">
      <c r="A13" s="6" t="s">
        <v>189</v>
      </c>
      <c r="B13" s="6" t="s">
        <v>199</v>
      </c>
      <c r="C13" s="6" t="s">
        <v>200</v>
      </c>
      <c r="D13" s="28" t="s">
        <v>201</v>
      </c>
      <c r="E13" s="5">
        <v>8</v>
      </c>
      <c r="F13" s="11">
        <v>30000000</v>
      </c>
      <c r="G13" s="13" t="s">
        <v>67</v>
      </c>
      <c r="H13" s="13" t="s">
        <v>114</v>
      </c>
      <c r="I13" s="13" t="s">
        <v>37</v>
      </c>
      <c r="J13" s="5" t="s">
        <v>52</v>
      </c>
      <c r="K13" s="12" t="s">
        <v>198</v>
      </c>
    </row>
    <row r="14" spans="1:11" s="43" customFormat="1" ht="21.75" customHeight="1">
      <c r="A14" s="6" t="s">
        <v>189</v>
      </c>
      <c r="B14" s="6" t="s">
        <v>199</v>
      </c>
      <c r="C14" s="6" t="s">
        <v>200</v>
      </c>
      <c r="D14" s="28" t="s">
        <v>202</v>
      </c>
      <c r="E14" s="5">
        <v>7</v>
      </c>
      <c r="F14" s="11">
        <v>20000000</v>
      </c>
      <c r="G14" s="13" t="s">
        <v>67</v>
      </c>
      <c r="H14" s="13" t="s">
        <v>114</v>
      </c>
      <c r="I14" s="13" t="s">
        <v>37</v>
      </c>
      <c r="J14" s="5" t="s">
        <v>52</v>
      </c>
      <c r="K14" s="12" t="s">
        <v>198</v>
      </c>
    </row>
    <row r="15" spans="1:11" s="43" customFormat="1" ht="21.75" customHeight="1">
      <c r="A15" s="6" t="s">
        <v>193</v>
      </c>
      <c r="B15" s="6" t="s">
        <v>194</v>
      </c>
      <c r="C15" s="6" t="s">
        <v>195</v>
      </c>
      <c r="D15" s="32" t="s">
        <v>203</v>
      </c>
      <c r="E15" s="82">
        <v>9</v>
      </c>
      <c r="F15" s="11">
        <v>30000000</v>
      </c>
      <c r="G15" s="42" t="s">
        <v>49</v>
      </c>
      <c r="H15" s="42" t="s">
        <v>50</v>
      </c>
      <c r="I15" s="5" t="s">
        <v>197</v>
      </c>
      <c r="J15" s="5" t="s">
        <v>52</v>
      </c>
      <c r="K15" s="12" t="s">
        <v>198</v>
      </c>
    </row>
    <row r="16" spans="1:11" s="43" customFormat="1" ht="21.75" customHeight="1">
      <c r="A16" s="14" t="s">
        <v>235</v>
      </c>
      <c r="B16" s="14" t="s">
        <v>236</v>
      </c>
      <c r="C16" s="62" t="s">
        <v>237</v>
      </c>
      <c r="D16" s="28" t="s">
        <v>259</v>
      </c>
      <c r="E16" s="26">
        <v>9</v>
      </c>
      <c r="F16" s="11">
        <v>3000000</v>
      </c>
      <c r="G16" s="42" t="s">
        <v>67</v>
      </c>
      <c r="H16" s="42" t="s">
        <v>114</v>
      </c>
      <c r="I16" s="31" t="s">
        <v>37</v>
      </c>
      <c r="J16" s="5" t="s">
        <v>84</v>
      </c>
      <c r="K16" s="31" t="s">
        <v>260</v>
      </c>
    </row>
    <row r="17" spans="1:11" s="43" customFormat="1" ht="21.75" customHeight="1">
      <c r="A17" s="14" t="s">
        <v>235</v>
      </c>
      <c r="B17" s="14" t="s">
        <v>239</v>
      </c>
      <c r="C17" s="62" t="s">
        <v>240</v>
      </c>
      <c r="D17" s="28" t="s">
        <v>261</v>
      </c>
      <c r="E17" s="26">
        <v>9</v>
      </c>
      <c r="F17" s="11">
        <v>3000000</v>
      </c>
      <c r="G17" s="42" t="s">
        <v>67</v>
      </c>
      <c r="H17" s="42" t="s">
        <v>114</v>
      </c>
      <c r="I17" s="31" t="s">
        <v>37</v>
      </c>
      <c r="J17" s="5" t="s">
        <v>84</v>
      </c>
      <c r="K17" s="31" t="s">
        <v>260</v>
      </c>
    </row>
    <row r="18" spans="1:11" s="43" customFormat="1" ht="21.75" customHeight="1">
      <c r="A18" s="14" t="s">
        <v>235</v>
      </c>
      <c r="B18" s="14" t="s">
        <v>242</v>
      </c>
      <c r="C18" s="62" t="s">
        <v>243</v>
      </c>
      <c r="D18" s="28" t="s">
        <v>262</v>
      </c>
      <c r="E18" s="26">
        <v>9</v>
      </c>
      <c r="F18" s="11">
        <v>3000000</v>
      </c>
      <c r="G18" s="42" t="s">
        <v>67</v>
      </c>
      <c r="H18" s="42" t="s">
        <v>114</v>
      </c>
      <c r="I18" s="31" t="s">
        <v>37</v>
      </c>
      <c r="J18" s="5" t="s">
        <v>84</v>
      </c>
      <c r="K18" s="31" t="s">
        <v>260</v>
      </c>
    </row>
    <row r="19" spans="1:11" s="43" customFormat="1" ht="21.75" customHeight="1">
      <c r="A19" s="14" t="s">
        <v>235</v>
      </c>
      <c r="B19" s="14" t="s">
        <v>249</v>
      </c>
      <c r="C19" s="6" t="s">
        <v>250</v>
      </c>
      <c r="D19" s="28" t="s">
        <v>263</v>
      </c>
      <c r="E19" s="26">
        <v>7</v>
      </c>
      <c r="F19" s="11">
        <v>30000000</v>
      </c>
      <c r="G19" s="42" t="s">
        <v>67</v>
      </c>
      <c r="H19" s="42" t="s">
        <v>83</v>
      </c>
      <c r="I19" s="5" t="s">
        <v>41</v>
      </c>
      <c r="J19" s="5" t="s">
        <v>61</v>
      </c>
      <c r="K19" s="12" t="s">
        <v>264</v>
      </c>
    </row>
    <row r="20" spans="1:11" s="43" customFormat="1" ht="21.75" customHeight="1">
      <c r="A20" s="14" t="s">
        <v>235</v>
      </c>
      <c r="B20" s="6" t="s">
        <v>253</v>
      </c>
      <c r="C20" s="6" t="s">
        <v>254</v>
      </c>
      <c r="D20" s="28" t="s">
        <v>265</v>
      </c>
      <c r="E20" s="5">
        <v>9</v>
      </c>
      <c r="F20" s="11">
        <v>10000000</v>
      </c>
      <c r="G20" s="42" t="s">
        <v>67</v>
      </c>
      <c r="H20" s="42" t="s">
        <v>114</v>
      </c>
      <c r="I20" s="31" t="s">
        <v>37</v>
      </c>
      <c r="J20" s="5" t="s">
        <v>84</v>
      </c>
      <c r="K20" s="31" t="s">
        <v>260</v>
      </c>
    </row>
    <row r="21" spans="1:11" s="43" customFormat="1" ht="21.75" customHeight="1">
      <c r="A21" s="14" t="s">
        <v>235</v>
      </c>
      <c r="B21" s="6" t="s">
        <v>256</v>
      </c>
      <c r="C21" s="6" t="s">
        <v>257</v>
      </c>
      <c r="D21" s="28" t="s">
        <v>266</v>
      </c>
      <c r="E21" s="5">
        <v>9</v>
      </c>
      <c r="F21" s="11">
        <v>10000000</v>
      </c>
      <c r="G21" s="42" t="s">
        <v>67</v>
      </c>
      <c r="H21" s="42" t="s">
        <v>114</v>
      </c>
      <c r="I21" s="31" t="s">
        <v>37</v>
      </c>
      <c r="J21" s="5" t="s">
        <v>84</v>
      </c>
      <c r="K21" s="31" t="s">
        <v>260</v>
      </c>
    </row>
    <row r="22" spans="1:11" s="43" customFormat="1" ht="21.75" customHeight="1">
      <c r="A22" s="14" t="s">
        <v>276</v>
      </c>
      <c r="B22" s="14" t="s">
        <v>282</v>
      </c>
      <c r="C22" s="6" t="s">
        <v>283</v>
      </c>
      <c r="D22" s="28" t="s">
        <v>287</v>
      </c>
      <c r="E22" s="84">
        <v>7</v>
      </c>
      <c r="F22" s="11">
        <v>4000000</v>
      </c>
      <c r="G22" s="42" t="s">
        <v>67</v>
      </c>
      <c r="H22" s="42" t="s">
        <v>114</v>
      </c>
      <c r="I22" s="5" t="s">
        <v>37</v>
      </c>
      <c r="J22" s="5" t="s">
        <v>84</v>
      </c>
      <c r="K22" s="12" t="s">
        <v>281</v>
      </c>
    </row>
    <row r="23" spans="1:11" s="43" customFormat="1" ht="21.75" customHeight="1">
      <c r="A23" s="14" t="s">
        <v>276</v>
      </c>
      <c r="B23" s="14" t="s">
        <v>282</v>
      </c>
      <c r="C23" s="6" t="s">
        <v>283</v>
      </c>
      <c r="D23" s="32" t="s">
        <v>288</v>
      </c>
      <c r="E23" s="84">
        <v>7</v>
      </c>
      <c r="F23" s="11">
        <v>18000000</v>
      </c>
      <c r="G23" s="42" t="s">
        <v>67</v>
      </c>
      <c r="H23" s="42" t="s">
        <v>114</v>
      </c>
      <c r="I23" s="5" t="s">
        <v>37</v>
      </c>
      <c r="J23" s="5" t="s">
        <v>84</v>
      </c>
      <c r="K23" s="12" t="s">
        <v>281</v>
      </c>
    </row>
    <row r="24" spans="1:11" s="43" customFormat="1" ht="21.75" customHeight="1">
      <c r="A24" s="6" t="s">
        <v>276</v>
      </c>
      <c r="B24" s="6" t="s">
        <v>289</v>
      </c>
      <c r="C24" s="6" t="s">
        <v>290</v>
      </c>
      <c r="D24" s="28" t="s">
        <v>299</v>
      </c>
      <c r="E24" s="84">
        <v>9</v>
      </c>
      <c r="F24" s="11">
        <v>2364000000</v>
      </c>
      <c r="G24" s="42" t="s">
        <v>300</v>
      </c>
      <c r="H24" s="42" t="s">
        <v>83</v>
      </c>
      <c r="I24" s="5" t="s">
        <v>41</v>
      </c>
      <c r="J24" s="5" t="s">
        <v>61</v>
      </c>
      <c r="K24" s="58" t="s">
        <v>292</v>
      </c>
    </row>
    <row r="25" spans="1:11" s="43" customFormat="1" ht="21.75" customHeight="1">
      <c r="A25" s="6" t="s">
        <v>276</v>
      </c>
      <c r="B25" s="6" t="s">
        <v>289</v>
      </c>
      <c r="C25" s="6" t="s">
        <v>290</v>
      </c>
      <c r="D25" s="28" t="s">
        <v>301</v>
      </c>
      <c r="E25" s="84">
        <v>9</v>
      </c>
      <c r="F25" s="11">
        <v>3033008000</v>
      </c>
      <c r="G25" s="42" t="s">
        <v>300</v>
      </c>
      <c r="H25" s="42" t="s">
        <v>114</v>
      </c>
      <c r="I25" s="5" t="s">
        <v>41</v>
      </c>
      <c r="J25" s="5" t="s">
        <v>61</v>
      </c>
      <c r="K25" s="58" t="s">
        <v>292</v>
      </c>
    </row>
    <row r="26" spans="1:11" s="43" customFormat="1" ht="21.75" customHeight="1">
      <c r="A26" s="6" t="s">
        <v>276</v>
      </c>
      <c r="B26" s="6" t="s">
        <v>289</v>
      </c>
      <c r="C26" s="6" t="s">
        <v>290</v>
      </c>
      <c r="D26" s="28" t="s">
        <v>302</v>
      </c>
      <c r="E26" s="84">
        <v>9</v>
      </c>
      <c r="F26" s="11">
        <v>84106000</v>
      </c>
      <c r="G26" s="42" t="s">
        <v>67</v>
      </c>
      <c r="H26" s="42" t="s">
        <v>114</v>
      </c>
      <c r="I26" s="5" t="s">
        <v>41</v>
      </c>
      <c r="J26" s="5" t="s">
        <v>61</v>
      </c>
      <c r="K26" s="58" t="s">
        <v>292</v>
      </c>
    </row>
    <row r="27" spans="1:11" s="43" customFormat="1" ht="21.75" customHeight="1">
      <c r="A27" s="6" t="s">
        <v>276</v>
      </c>
      <c r="B27" s="6" t="s">
        <v>289</v>
      </c>
      <c r="C27" s="6" t="s">
        <v>290</v>
      </c>
      <c r="D27" s="28" t="s">
        <v>303</v>
      </c>
      <c r="E27" s="84">
        <v>9</v>
      </c>
      <c r="F27" s="11">
        <v>3586000</v>
      </c>
      <c r="G27" s="42" t="s">
        <v>67</v>
      </c>
      <c r="H27" s="42" t="s">
        <v>114</v>
      </c>
      <c r="I27" s="5" t="s">
        <v>41</v>
      </c>
      <c r="J27" s="5" t="s">
        <v>84</v>
      </c>
      <c r="K27" s="12" t="s">
        <v>281</v>
      </c>
    </row>
    <row r="28" spans="1:11" s="43" customFormat="1" ht="21.75" customHeight="1">
      <c r="A28" s="6" t="s">
        <v>276</v>
      </c>
      <c r="B28" s="6" t="s">
        <v>289</v>
      </c>
      <c r="C28" s="6" t="s">
        <v>290</v>
      </c>
      <c r="D28" s="28" t="s">
        <v>304</v>
      </c>
      <c r="E28" s="84">
        <v>9</v>
      </c>
      <c r="F28" s="11">
        <v>569000000</v>
      </c>
      <c r="G28" s="42" t="s">
        <v>300</v>
      </c>
      <c r="H28" s="42" t="s">
        <v>83</v>
      </c>
      <c r="I28" s="5" t="s">
        <v>41</v>
      </c>
      <c r="J28" s="5" t="s">
        <v>61</v>
      </c>
      <c r="K28" s="58" t="s">
        <v>292</v>
      </c>
    </row>
    <row r="29" spans="1:11" s="43" customFormat="1" ht="21.75" customHeight="1">
      <c r="A29" s="14" t="s">
        <v>305</v>
      </c>
      <c r="B29" s="14" t="s">
        <v>309</v>
      </c>
      <c r="C29" s="6" t="s">
        <v>805</v>
      </c>
      <c r="D29" s="28" t="s">
        <v>310</v>
      </c>
      <c r="E29" s="26">
        <v>7</v>
      </c>
      <c r="F29" s="11">
        <v>20000000</v>
      </c>
      <c r="G29" s="11" t="s">
        <v>67</v>
      </c>
      <c r="H29" s="11" t="s">
        <v>114</v>
      </c>
      <c r="I29" s="5" t="s">
        <v>37</v>
      </c>
      <c r="J29" s="5" t="s">
        <v>84</v>
      </c>
      <c r="K29" s="12"/>
    </row>
    <row r="30" spans="1:11" s="43" customFormat="1" ht="21.75" customHeight="1">
      <c r="A30" s="14" t="s">
        <v>311</v>
      </c>
      <c r="B30" s="14" t="s">
        <v>312</v>
      </c>
      <c r="C30" s="6" t="s">
        <v>794</v>
      </c>
      <c r="D30" s="63" t="s">
        <v>334</v>
      </c>
      <c r="E30" s="26">
        <v>7</v>
      </c>
      <c r="F30" s="90">
        <v>15000000</v>
      </c>
      <c r="G30" s="42" t="s">
        <v>67</v>
      </c>
      <c r="H30" s="42" t="s">
        <v>114</v>
      </c>
      <c r="I30" s="5" t="s">
        <v>37</v>
      </c>
      <c r="J30" s="5" t="s">
        <v>84</v>
      </c>
      <c r="K30" s="12"/>
    </row>
    <row r="31" spans="1:11" s="43" customFormat="1" ht="21.75" customHeight="1">
      <c r="A31" s="14" t="s">
        <v>311</v>
      </c>
      <c r="B31" s="14" t="s">
        <v>335</v>
      </c>
      <c r="C31" s="6" t="s">
        <v>806</v>
      </c>
      <c r="D31" s="63" t="s">
        <v>336</v>
      </c>
      <c r="E31" s="5">
        <v>7</v>
      </c>
      <c r="F31" s="90">
        <v>30000000</v>
      </c>
      <c r="G31" s="42"/>
      <c r="H31" s="42" t="s">
        <v>83</v>
      </c>
      <c r="I31" s="5" t="s">
        <v>41</v>
      </c>
      <c r="J31" s="5" t="s">
        <v>84</v>
      </c>
      <c r="K31" s="12"/>
    </row>
    <row r="32" spans="1:11" s="43" customFormat="1" ht="21.75" customHeight="1">
      <c r="A32" s="14" t="s">
        <v>311</v>
      </c>
      <c r="B32" s="14" t="s">
        <v>335</v>
      </c>
      <c r="C32" s="6" t="s">
        <v>806</v>
      </c>
      <c r="D32" s="10" t="s">
        <v>337</v>
      </c>
      <c r="E32" s="5">
        <v>8</v>
      </c>
      <c r="F32" s="90">
        <v>18000000</v>
      </c>
      <c r="G32" s="42"/>
      <c r="H32" s="42" t="s">
        <v>83</v>
      </c>
      <c r="I32" s="5" t="s">
        <v>37</v>
      </c>
      <c r="J32" s="5" t="s">
        <v>84</v>
      </c>
      <c r="K32" s="12"/>
    </row>
    <row r="33" spans="1:11" s="43" customFormat="1" ht="21.75" customHeight="1">
      <c r="A33" s="14" t="s">
        <v>311</v>
      </c>
      <c r="B33" s="14" t="s">
        <v>335</v>
      </c>
      <c r="C33" s="6" t="s">
        <v>806</v>
      </c>
      <c r="D33" s="10" t="s">
        <v>338</v>
      </c>
      <c r="E33" s="5">
        <v>9</v>
      </c>
      <c r="F33" s="90">
        <v>40000000</v>
      </c>
      <c r="G33" s="42"/>
      <c r="H33" s="42" t="s">
        <v>83</v>
      </c>
      <c r="I33" s="5" t="s">
        <v>41</v>
      </c>
      <c r="J33" s="5" t="s">
        <v>84</v>
      </c>
      <c r="K33" s="12"/>
    </row>
    <row r="34" spans="1:11" s="43" customFormat="1" ht="21.75" customHeight="1">
      <c r="A34" s="14" t="s">
        <v>311</v>
      </c>
      <c r="B34" s="14" t="s">
        <v>335</v>
      </c>
      <c r="C34" s="6" t="s">
        <v>806</v>
      </c>
      <c r="D34" s="10" t="s">
        <v>339</v>
      </c>
      <c r="E34" s="5">
        <v>9</v>
      </c>
      <c r="F34" s="90">
        <v>38000000</v>
      </c>
      <c r="G34" s="42"/>
      <c r="H34" s="42" t="s">
        <v>83</v>
      </c>
      <c r="I34" s="5" t="s">
        <v>41</v>
      </c>
      <c r="J34" s="5" t="s">
        <v>84</v>
      </c>
      <c r="K34" s="12"/>
    </row>
    <row r="35" spans="1:11" s="43" customFormat="1" ht="21.75" customHeight="1">
      <c r="A35" s="14" t="s">
        <v>311</v>
      </c>
      <c r="B35" s="14" t="s">
        <v>309</v>
      </c>
      <c r="C35" s="6" t="s">
        <v>797</v>
      </c>
      <c r="D35" s="10" t="s">
        <v>340</v>
      </c>
      <c r="E35" s="5">
        <v>8</v>
      </c>
      <c r="F35" s="90">
        <v>40000000</v>
      </c>
      <c r="G35" s="42"/>
      <c r="H35" s="42" t="s">
        <v>83</v>
      </c>
      <c r="I35" s="5" t="s">
        <v>41</v>
      </c>
      <c r="J35" s="5" t="s">
        <v>84</v>
      </c>
      <c r="K35" s="12"/>
    </row>
    <row r="36" spans="1:11" s="43" customFormat="1" ht="21.75" customHeight="1">
      <c r="A36" s="14" t="s">
        <v>311</v>
      </c>
      <c r="B36" s="14" t="s">
        <v>324</v>
      </c>
      <c r="C36" s="6" t="s">
        <v>798</v>
      </c>
      <c r="D36" s="32" t="s">
        <v>341</v>
      </c>
      <c r="E36" s="5">
        <v>9</v>
      </c>
      <c r="F36" s="90">
        <v>15000000</v>
      </c>
      <c r="G36" s="42" t="s">
        <v>67</v>
      </c>
      <c r="H36" s="42" t="s">
        <v>114</v>
      </c>
      <c r="I36" s="5" t="s">
        <v>37</v>
      </c>
      <c r="J36" s="5" t="s">
        <v>84</v>
      </c>
      <c r="K36" s="12"/>
    </row>
    <row r="37" spans="1:11" s="43" customFormat="1" ht="21.75" customHeight="1">
      <c r="A37" s="6" t="s">
        <v>348</v>
      </c>
      <c r="B37" s="6" t="s">
        <v>367</v>
      </c>
      <c r="C37" s="6" t="s">
        <v>368</v>
      </c>
      <c r="D37" s="32" t="s">
        <v>369</v>
      </c>
      <c r="E37" s="5">
        <v>9</v>
      </c>
      <c r="F37" s="11">
        <v>5000000</v>
      </c>
      <c r="G37" s="42" t="s">
        <v>67</v>
      </c>
      <c r="H37" s="5" t="s">
        <v>68</v>
      </c>
      <c r="I37" s="12" t="s">
        <v>37</v>
      </c>
      <c r="J37" s="5" t="s">
        <v>84</v>
      </c>
      <c r="K37" s="12"/>
    </row>
    <row r="38" spans="1:11" s="43" customFormat="1" ht="21.75" customHeight="1">
      <c r="A38" s="6" t="s">
        <v>348</v>
      </c>
      <c r="B38" s="6" t="s">
        <v>367</v>
      </c>
      <c r="C38" s="6" t="s">
        <v>368</v>
      </c>
      <c r="D38" s="32" t="s">
        <v>370</v>
      </c>
      <c r="E38" s="5">
        <v>9</v>
      </c>
      <c r="F38" s="11">
        <v>100000000</v>
      </c>
      <c r="G38" s="42" t="s">
        <v>67</v>
      </c>
      <c r="H38" s="5" t="s">
        <v>68</v>
      </c>
      <c r="I38" s="12" t="s">
        <v>371</v>
      </c>
      <c r="J38" s="5" t="s">
        <v>372</v>
      </c>
      <c r="K38" s="12" t="s">
        <v>373</v>
      </c>
    </row>
    <row r="39" spans="1:11" s="43" customFormat="1" ht="21.75" customHeight="1">
      <c r="A39" s="6" t="s">
        <v>348</v>
      </c>
      <c r="B39" s="6" t="s">
        <v>374</v>
      </c>
      <c r="C39" s="6" t="s">
        <v>375</v>
      </c>
      <c r="D39" s="32" t="s">
        <v>376</v>
      </c>
      <c r="E39" s="5">
        <v>7</v>
      </c>
      <c r="F39" s="11">
        <v>8000000</v>
      </c>
      <c r="G39" s="42" t="s">
        <v>67</v>
      </c>
      <c r="H39" s="5" t="s">
        <v>68</v>
      </c>
      <c r="I39" s="5" t="s">
        <v>37</v>
      </c>
      <c r="J39" s="5" t="s">
        <v>84</v>
      </c>
      <c r="K39" s="12"/>
    </row>
    <row r="40" spans="1:11" s="43" customFormat="1" ht="21.75" customHeight="1">
      <c r="A40" s="14" t="s">
        <v>348</v>
      </c>
      <c r="B40" s="14" t="s">
        <v>349</v>
      </c>
      <c r="C40" s="6" t="s">
        <v>350</v>
      </c>
      <c r="D40" s="28" t="s">
        <v>377</v>
      </c>
      <c r="E40" s="26">
        <v>7</v>
      </c>
      <c r="F40" s="11">
        <v>20000000</v>
      </c>
      <c r="G40" s="42" t="s">
        <v>67</v>
      </c>
      <c r="H40" s="42" t="s">
        <v>83</v>
      </c>
      <c r="I40" s="5" t="s">
        <v>37</v>
      </c>
      <c r="J40" s="5" t="s">
        <v>84</v>
      </c>
      <c r="K40" s="12"/>
    </row>
    <row r="41" spans="1:11" s="43" customFormat="1" ht="21.75" customHeight="1">
      <c r="A41" s="14" t="s">
        <v>348</v>
      </c>
      <c r="B41" s="6" t="s">
        <v>378</v>
      </c>
      <c r="C41" s="31" t="s">
        <v>379</v>
      </c>
      <c r="D41" s="32" t="s">
        <v>380</v>
      </c>
      <c r="E41" s="5">
        <v>7</v>
      </c>
      <c r="F41" s="11">
        <v>40000000</v>
      </c>
      <c r="G41" s="42" t="s">
        <v>67</v>
      </c>
      <c r="H41" s="42" t="s">
        <v>381</v>
      </c>
      <c r="I41" s="5" t="s">
        <v>37</v>
      </c>
      <c r="J41" s="5" t="s">
        <v>61</v>
      </c>
      <c r="K41" s="91" t="s">
        <v>382</v>
      </c>
    </row>
    <row r="42" spans="1:11" s="43" customFormat="1" ht="21.75" customHeight="1">
      <c r="A42" s="14" t="s">
        <v>348</v>
      </c>
      <c r="B42" s="6" t="s">
        <v>383</v>
      </c>
      <c r="C42" s="31" t="s">
        <v>384</v>
      </c>
      <c r="D42" s="32" t="s">
        <v>385</v>
      </c>
      <c r="E42" s="5">
        <v>7</v>
      </c>
      <c r="F42" s="11">
        <v>1400000</v>
      </c>
      <c r="G42" s="42" t="s">
        <v>67</v>
      </c>
      <c r="H42" s="42" t="s">
        <v>381</v>
      </c>
      <c r="I42" s="5" t="s">
        <v>37</v>
      </c>
      <c r="J42" s="5" t="s">
        <v>61</v>
      </c>
      <c r="K42" s="91" t="s">
        <v>386</v>
      </c>
    </row>
    <row r="43" spans="1:11" s="43" customFormat="1" ht="21.75" customHeight="1">
      <c r="A43" s="14" t="s">
        <v>348</v>
      </c>
      <c r="B43" s="6" t="s">
        <v>383</v>
      </c>
      <c r="C43" s="31" t="s">
        <v>384</v>
      </c>
      <c r="D43" s="28" t="s">
        <v>387</v>
      </c>
      <c r="E43" s="5">
        <v>7</v>
      </c>
      <c r="F43" s="11">
        <v>440000</v>
      </c>
      <c r="G43" s="42" t="s">
        <v>67</v>
      </c>
      <c r="H43" s="42" t="s">
        <v>381</v>
      </c>
      <c r="I43" s="5" t="s">
        <v>37</v>
      </c>
      <c r="J43" s="5" t="s">
        <v>61</v>
      </c>
      <c r="K43" s="91" t="s">
        <v>386</v>
      </c>
    </row>
    <row r="44" spans="1:11" s="43" customFormat="1" ht="21.75" customHeight="1">
      <c r="A44" s="14" t="s">
        <v>348</v>
      </c>
      <c r="B44" s="6" t="s">
        <v>378</v>
      </c>
      <c r="C44" s="31" t="s">
        <v>379</v>
      </c>
      <c r="D44" s="32" t="s">
        <v>388</v>
      </c>
      <c r="E44" s="5">
        <v>7</v>
      </c>
      <c r="F44" s="11">
        <v>20000000</v>
      </c>
      <c r="G44" s="42" t="s">
        <v>67</v>
      </c>
      <c r="H44" s="42" t="s">
        <v>381</v>
      </c>
      <c r="I44" s="5" t="s">
        <v>37</v>
      </c>
      <c r="J44" s="5" t="s">
        <v>84</v>
      </c>
      <c r="K44" s="91"/>
    </row>
    <row r="45" spans="1:11" s="43" customFormat="1" ht="21.75" customHeight="1">
      <c r="A45" s="6" t="s">
        <v>348</v>
      </c>
      <c r="B45" s="6" t="s">
        <v>357</v>
      </c>
      <c r="C45" s="6" t="s">
        <v>358</v>
      </c>
      <c r="D45" s="32" t="s">
        <v>389</v>
      </c>
      <c r="E45" s="5">
        <v>7</v>
      </c>
      <c r="F45" s="11">
        <v>20000000</v>
      </c>
      <c r="G45" s="42" t="s">
        <v>67</v>
      </c>
      <c r="H45" s="5" t="s">
        <v>68</v>
      </c>
      <c r="I45" s="5" t="s">
        <v>37</v>
      </c>
      <c r="J45" s="5" t="s">
        <v>84</v>
      </c>
      <c r="K45" s="12"/>
    </row>
    <row r="46" spans="1:11" s="43" customFormat="1" ht="21.75" customHeight="1">
      <c r="A46" s="14" t="s">
        <v>404</v>
      </c>
      <c r="B46" s="14" t="s">
        <v>405</v>
      </c>
      <c r="C46" s="6" t="s">
        <v>406</v>
      </c>
      <c r="D46" s="28" t="s">
        <v>413</v>
      </c>
      <c r="E46" s="26">
        <v>7</v>
      </c>
      <c r="F46" s="11">
        <v>50000000</v>
      </c>
      <c r="G46" s="11" t="s">
        <v>67</v>
      </c>
      <c r="H46" s="11" t="s">
        <v>83</v>
      </c>
      <c r="I46" s="5" t="s">
        <v>37</v>
      </c>
      <c r="J46" s="5" t="s">
        <v>84</v>
      </c>
      <c r="K46" s="12"/>
    </row>
    <row r="47" spans="1:11" s="43" customFormat="1" ht="21.75" customHeight="1">
      <c r="A47" s="14" t="s">
        <v>430</v>
      </c>
      <c r="B47" s="14" t="s">
        <v>436</v>
      </c>
      <c r="C47" s="6" t="s">
        <v>808</v>
      </c>
      <c r="D47" s="28" t="s">
        <v>437</v>
      </c>
      <c r="E47" s="26">
        <v>9</v>
      </c>
      <c r="F47" s="11">
        <v>15000000</v>
      </c>
      <c r="G47" s="11"/>
      <c r="H47" s="11" t="s">
        <v>114</v>
      </c>
      <c r="I47" s="5" t="s">
        <v>37</v>
      </c>
      <c r="J47" s="5" t="s">
        <v>84</v>
      </c>
      <c r="K47" s="12"/>
    </row>
    <row r="48" spans="1:11" s="43" customFormat="1" ht="21.75" customHeight="1">
      <c r="A48" s="14" t="s">
        <v>430</v>
      </c>
      <c r="B48" s="14" t="s">
        <v>436</v>
      </c>
      <c r="C48" s="6" t="s">
        <v>808</v>
      </c>
      <c r="D48" s="28" t="s">
        <v>438</v>
      </c>
      <c r="E48" s="26">
        <v>9</v>
      </c>
      <c r="F48" s="11">
        <v>5000000</v>
      </c>
      <c r="G48" s="11"/>
      <c r="H48" s="11" t="s">
        <v>114</v>
      </c>
      <c r="I48" s="5" t="s">
        <v>37</v>
      </c>
      <c r="J48" s="5" t="s">
        <v>84</v>
      </c>
      <c r="K48" s="12"/>
    </row>
    <row r="49" spans="1:11" s="43" customFormat="1" ht="21.75" customHeight="1">
      <c r="A49" s="14" t="s">
        <v>439</v>
      </c>
      <c r="B49" s="6" t="s">
        <v>440</v>
      </c>
      <c r="C49" s="6" t="s">
        <v>441</v>
      </c>
      <c r="D49" s="32" t="s">
        <v>452</v>
      </c>
      <c r="E49" s="5">
        <v>8</v>
      </c>
      <c r="F49" s="11">
        <v>10000000</v>
      </c>
      <c r="G49" s="5" t="s">
        <v>67</v>
      </c>
      <c r="H49" s="5" t="s">
        <v>114</v>
      </c>
      <c r="I49" s="12" t="s">
        <v>37</v>
      </c>
      <c r="J49" s="5" t="s">
        <v>84</v>
      </c>
      <c r="K49" s="12"/>
    </row>
    <row r="50" spans="1:11" s="43" customFormat="1" ht="21.75" customHeight="1">
      <c r="A50" s="14" t="s">
        <v>471</v>
      </c>
      <c r="B50" s="14" t="s">
        <v>472</v>
      </c>
      <c r="C50" s="6" t="s">
        <v>473</v>
      </c>
      <c r="D50" s="28" t="s">
        <v>475</v>
      </c>
      <c r="E50" s="26">
        <v>9</v>
      </c>
      <c r="F50" s="24">
        <v>5000000</v>
      </c>
      <c r="G50" s="27" t="s">
        <v>49</v>
      </c>
      <c r="H50" s="13" t="s">
        <v>50</v>
      </c>
      <c r="I50" s="13" t="s">
        <v>197</v>
      </c>
      <c r="J50" s="29" t="s">
        <v>156</v>
      </c>
      <c r="K50" s="12"/>
    </row>
    <row r="51" spans="1:11" s="43" customFormat="1" ht="21.75" customHeight="1">
      <c r="A51" s="6" t="s">
        <v>492</v>
      </c>
      <c r="B51" s="6" t="s">
        <v>493</v>
      </c>
      <c r="C51" s="6" t="s">
        <v>494</v>
      </c>
      <c r="D51" s="95" t="s">
        <v>503</v>
      </c>
      <c r="E51" s="5">
        <v>7</v>
      </c>
      <c r="F51" s="11">
        <v>10000000</v>
      </c>
      <c r="G51" s="5" t="s">
        <v>67</v>
      </c>
      <c r="H51" s="5" t="s">
        <v>114</v>
      </c>
      <c r="I51" s="31" t="s">
        <v>37</v>
      </c>
      <c r="J51" s="5" t="s">
        <v>84</v>
      </c>
      <c r="K51" s="12"/>
    </row>
    <row r="52" spans="1:13" s="43" customFormat="1" ht="21.75" customHeight="1">
      <c r="A52" s="6" t="s">
        <v>492</v>
      </c>
      <c r="B52" s="6" t="s">
        <v>497</v>
      </c>
      <c r="C52" s="6" t="s">
        <v>498</v>
      </c>
      <c r="D52" s="32" t="s">
        <v>504</v>
      </c>
      <c r="E52" s="5">
        <v>7</v>
      </c>
      <c r="F52" s="11">
        <v>8000000</v>
      </c>
      <c r="G52" s="42" t="s">
        <v>67</v>
      </c>
      <c r="H52" s="42" t="s">
        <v>114</v>
      </c>
      <c r="I52" s="5" t="s">
        <v>37</v>
      </c>
      <c r="J52" s="5" t="s">
        <v>84</v>
      </c>
      <c r="K52" s="12"/>
      <c r="L52" s="14"/>
      <c r="M52" s="58"/>
    </row>
    <row r="53" spans="1:11" s="43" customFormat="1" ht="21.75" customHeight="1">
      <c r="A53" s="14" t="s">
        <v>506</v>
      </c>
      <c r="B53" s="14" t="s">
        <v>507</v>
      </c>
      <c r="C53" s="6" t="s">
        <v>508</v>
      </c>
      <c r="D53" s="28" t="s">
        <v>522</v>
      </c>
      <c r="E53" s="26">
        <v>7</v>
      </c>
      <c r="F53" s="13">
        <v>10000000</v>
      </c>
      <c r="G53" s="13" t="s">
        <v>67</v>
      </c>
      <c r="H53" s="13" t="s">
        <v>114</v>
      </c>
      <c r="I53" s="13" t="s">
        <v>37</v>
      </c>
      <c r="J53" s="29" t="s">
        <v>84</v>
      </c>
      <c r="K53" s="12"/>
    </row>
    <row r="54" spans="1:11" s="43" customFormat="1" ht="21.75" customHeight="1">
      <c r="A54" s="12" t="s">
        <v>506</v>
      </c>
      <c r="B54" s="14" t="s">
        <v>517</v>
      </c>
      <c r="C54" s="6" t="s">
        <v>518</v>
      </c>
      <c r="D54" s="95" t="s">
        <v>523</v>
      </c>
      <c r="E54" s="5">
        <v>7</v>
      </c>
      <c r="F54" s="11">
        <v>80000000</v>
      </c>
      <c r="G54" s="5" t="s">
        <v>67</v>
      </c>
      <c r="H54" s="5" t="s">
        <v>114</v>
      </c>
      <c r="I54" s="5" t="s">
        <v>197</v>
      </c>
      <c r="J54" s="5" t="s">
        <v>156</v>
      </c>
      <c r="K54" s="12"/>
    </row>
    <row r="55" spans="1:11" s="43" customFormat="1" ht="21.75" customHeight="1">
      <c r="A55" s="14" t="s">
        <v>506</v>
      </c>
      <c r="B55" s="14" t="s">
        <v>507</v>
      </c>
      <c r="C55" s="6" t="s">
        <v>508</v>
      </c>
      <c r="D55" s="28" t="s">
        <v>524</v>
      </c>
      <c r="E55" s="26">
        <v>9</v>
      </c>
      <c r="F55" s="13">
        <v>20000000</v>
      </c>
      <c r="G55" s="13" t="s">
        <v>67</v>
      </c>
      <c r="H55" s="13" t="s">
        <v>114</v>
      </c>
      <c r="I55" s="13" t="s">
        <v>37</v>
      </c>
      <c r="J55" s="29" t="s">
        <v>84</v>
      </c>
      <c r="K55" s="12"/>
    </row>
    <row r="56" spans="1:11" s="43" customFormat="1" ht="21.75" customHeight="1">
      <c r="A56" s="14" t="s">
        <v>506</v>
      </c>
      <c r="B56" s="14" t="s">
        <v>517</v>
      </c>
      <c r="C56" s="6" t="s">
        <v>518</v>
      </c>
      <c r="D56" s="95" t="s">
        <v>525</v>
      </c>
      <c r="E56" s="5">
        <v>10</v>
      </c>
      <c r="F56" s="11">
        <v>5000000</v>
      </c>
      <c r="G56" s="5" t="s">
        <v>67</v>
      </c>
      <c r="H56" s="5" t="s">
        <v>114</v>
      </c>
      <c r="I56" s="5" t="s">
        <v>197</v>
      </c>
      <c r="J56" s="5" t="s">
        <v>156</v>
      </c>
      <c r="K56" s="12"/>
    </row>
    <row r="57" spans="1:11" s="43" customFormat="1" ht="21.75" customHeight="1">
      <c r="A57" s="14" t="s">
        <v>526</v>
      </c>
      <c r="B57" s="14" t="s">
        <v>527</v>
      </c>
      <c r="C57" s="6" t="s">
        <v>528</v>
      </c>
      <c r="D57" s="28" t="s">
        <v>540</v>
      </c>
      <c r="E57" s="5">
        <v>7</v>
      </c>
      <c r="F57" s="11">
        <v>1000000</v>
      </c>
      <c r="G57" s="11" t="s">
        <v>67</v>
      </c>
      <c r="H57" s="11" t="s">
        <v>114</v>
      </c>
      <c r="I57" s="5" t="s">
        <v>37</v>
      </c>
      <c r="J57" s="5" t="s">
        <v>84</v>
      </c>
      <c r="K57" s="12"/>
    </row>
    <row r="58" spans="1:11" s="43" customFormat="1" ht="21.75" customHeight="1">
      <c r="A58" s="14" t="s">
        <v>526</v>
      </c>
      <c r="B58" s="14" t="s">
        <v>530</v>
      </c>
      <c r="C58" s="6" t="s">
        <v>531</v>
      </c>
      <c r="D58" s="28" t="s">
        <v>541</v>
      </c>
      <c r="E58" s="5">
        <v>8</v>
      </c>
      <c r="F58" s="11">
        <v>5000000</v>
      </c>
      <c r="G58" s="11" t="s">
        <v>67</v>
      </c>
      <c r="H58" s="11" t="s">
        <v>114</v>
      </c>
      <c r="I58" s="5" t="s">
        <v>37</v>
      </c>
      <c r="J58" s="5" t="s">
        <v>84</v>
      </c>
      <c r="K58" s="12"/>
    </row>
    <row r="59" spans="1:11" s="43" customFormat="1" ht="21.75" customHeight="1">
      <c r="A59" s="14" t="s">
        <v>526</v>
      </c>
      <c r="B59" s="14" t="s">
        <v>530</v>
      </c>
      <c r="C59" s="6" t="s">
        <v>531</v>
      </c>
      <c r="D59" s="28" t="s">
        <v>542</v>
      </c>
      <c r="E59" s="5">
        <v>8</v>
      </c>
      <c r="F59" s="11">
        <v>7000000</v>
      </c>
      <c r="G59" s="11" t="s">
        <v>67</v>
      </c>
      <c r="H59" s="11" t="s">
        <v>114</v>
      </c>
      <c r="I59" s="5" t="s">
        <v>37</v>
      </c>
      <c r="J59" s="5" t="s">
        <v>84</v>
      </c>
      <c r="K59" s="12"/>
    </row>
    <row r="60" spans="1:11" s="43" customFormat="1" ht="21.75" customHeight="1">
      <c r="A60" s="14" t="s">
        <v>526</v>
      </c>
      <c r="B60" s="14" t="s">
        <v>530</v>
      </c>
      <c r="C60" s="6" t="s">
        <v>531</v>
      </c>
      <c r="D60" s="28" t="s">
        <v>534</v>
      </c>
      <c r="E60" s="5">
        <v>8</v>
      </c>
      <c r="F60" s="11">
        <v>5000000</v>
      </c>
      <c r="G60" s="11" t="s">
        <v>67</v>
      </c>
      <c r="H60" s="11" t="s">
        <v>114</v>
      </c>
      <c r="I60" s="5" t="s">
        <v>37</v>
      </c>
      <c r="J60" s="5" t="s">
        <v>84</v>
      </c>
      <c r="K60" s="12"/>
    </row>
    <row r="61" spans="1:11" s="43" customFormat="1" ht="21.75" customHeight="1">
      <c r="A61" s="14" t="s">
        <v>526</v>
      </c>
      <c r="B61" s="14" t="s">
        <v>537</v>
      </c>
      <c r="C61" s="6" t="s">
        <v>538</v>
      </c>
      <c r="D61" s="28" t="s">
        <v>543</v>
      </c>
      <c r="E61" s="26">
        <v>9</v>
      </c>
      <c r="F61" s="11">
        <v>13000000</v>
      </c>
      <c r="G61" s="11" t="s">
        <v>67</v>
      </c>
      <c r="H61" s="11" t="s">
        <v>114</v>
      </c>
      <c r="I61" s="5" t="s">
        <v>37</v>
      </c>
      <c r="J61" s="5" t="s">
        <v>84</v>
      </c>
      <c r="K61" s="12"/>
    </row>
    <row r="62" spans="1:11" s="43" customFormat="1" ht="21.75" customHeight="1">
      <c r="A62" s="14" t="s">
        <v>547</v>
      </c>
      <c r="B62" s="14" t="s">
        <v>548</v>
      </c>
      <c r="C62" s="6" t="s">
        <v>549</v>
      </c>
      <c r="D62" s="28" t="s">
        <v>553</v>
      </c>
      <c r="E62" s="26">
        <v>9</v>
      </c>
      <c r="F62" s="11">
        <v>3000000</v>
      </c>
      <c r="G62" s="42" t="s">
        <v>49</v>
      </c>
      <c r="H62" s="42" t="s">
        <v>114</v>
      </c>
      <c r="I62" s="5" t="s">
        <v>197</v>
      </c>
      <c r="J62" s="5" t="s">
        <v>156</v>
      </c>
      <c r="K62" s="12"/>
    </row>
    <row r="63" spans="1:11" s="43" customFormat="1" ht="21.75" customHeight="1">
      <c r="A63" s="14" t="s">
        <v>554</v>
      </c>
      <c r="B63" s="14" t="s">
        <v>555</v>
      </c>
      <c r="C63" s="6" t="s">
        <v>556</v>
      </c>
      <c r="D63" s="28" t="s">
        <v>561</v>
      </c>
      <c r="E63" s="26">
        <v>6</v>
      </c>
      <c r="F63" s="11">
        <v>10000000</v>
      </c>
      <c r="G63" s="11" t="s">
        <v>67</v>
      </c>
      <c r="H63" s="11" t="s">
        <v>114</v>
      </c>
      <c r="I63" s="5" t="s">
        <v>37</v>
      </c>
      <c r="J63" s="5" t="s">
        <v>84</v>
      </c>
      <c r="K63" s="12"/>
    </row>
    <row r="64" spans="1:11" s="43" customFormat="1" ht="21.75" customHeight="1">
      <c r="A64" s="14" t="s">
        <v>554</v>
      </c>
      <c r="B64" s="14" t="s">
        <v>558</v>
      </c>
      <c r="C64" s="6" t="s">
        <v>559</v>
      </c>
      <c r="D64" s="28" t="s">
        <v>562</v>
      </c>
      <c r="E64" s="26">
        <v>7</v>
      </c>
      <c r="F64" s="11">
        <v>8000000</v>
      </c>
      <c r="G64" s="11" t="s">
        <v>67</v>
      </c>
      <c r="H64" s="11" t="s">
        <v>114</v>
      </c>
      <c r="I64" s="5" t="s">
        <v>37</v>
      </c>
      <c r="J64" s="5" t="s">
        <v>84</v>
      </c>
      <c r="K64" s="12"/>
    </row>
    <row r="65" spans="1:12" s="43" customFormat="1" ht="21.75" customHeight="1">
      <c r="A65" s="34" t="s">
        <v>571</v>
      </c>
      <c r="B65" s="34" t="s">
        <v>572</v>
      </c>
      <c r="C65" s="34" t="s">
        <v>573</v>
      </c>
      <c r="D65" s="67" t="s">
        <v>574</v>
      </c>
      <c r="E65" s="26">
        <v>7</v>
      </c>
      <c r="F65" s="102">
        <v>40000000</v>
      </c>
      <c r="G65" s="13" t="s">
        <v>67</v>
      </c>
      <c r="H65" s="13" t="s">
        <v>114</v>
      </c>
      <c r="I65" s="29" t="s">
        <v>41</v>
      </c>
      <c r="J65" s="29" t="s">
        <v>118</v>
      </c>
      <c r="K65" s="29"/>
      <c r="L65" s="14" t="s">
        <v>38</v>
      </c>
    </row>
    <row r="66" spans="1:12" s="43" customFormat="1" ht="21.75" customHeight="1">
      <c r="A66" s="34" t="s">
        <v>571</v>
      </c>
      <c r="B66" s="92" t="s">
        <v>575</v>
      </c>
      <c r="C66" s="92" t="s">
        <v>576</v>
      </c>
      <c r="D66" s="103" t="s">
        <v>577</v>
      </c>
      <c r="E66" s="104">
        <v>7</v>
      </c>
      <c r="F66" s="105">
        <v>30000000</v>
      </c>
      <c r="G66" s="96" t="s">
        <v>49</v>
      </c>
      <c r="H66" s="106" t="s">
        <v>50</v>
      </c>
      <c r="I66" s="96" t="s">
        <v>51</v>
      </c>
      <c r="J66" s="31" t="s">
        <v>118</v>
      </c>
      <c r="K66" s="29"/>
      <c r="L66" s="14" t="s">
        <v>38</v>
      </c>
    </row>
    <row r="67" spans="1:12" s="43" customFormat="1" ht="21.75" customHeight="1">
      <c r="A67" s="34" t="s">
        <v>571</v>
      </c>
      <c r="B67" s="34" t="s">
        <v>578</v>
      </c>
      <c r="C67" s="34" t="s">
        <v>579</v>
      </c>
      <c r="D67" s="67" t="s">
        <v>580</v>
      </c>
      <c r="E67" s="26">
        <v>7</v>
      </c>
      <c r="F67" s="107">
        <v>5279000</v>
      </c>
      <c r="G67" s="42" t="s">
        <v>49</v>
      </c>
      <c r="H67" s="42" t="s">
        <v>50</v>
      </c>
      <c r="I67" s="5" t="s">
        <v>197</v>
      </c>
      <c r="J67" s="5" t="s">
        <v>52</v>
      </c>
      <c r="K67" s="12" t="s">
        <v>581</v>
      </c>
      <c r="L67" s="108"/>
    </row>
    <row r="68" spans="1:11" s="43" customFormat="1" ht="21.75" customHeight="1">
      <c r="A68" s="34" t="s">
        <v>571</v>
      </c>
      <c r="B68" s="34" t="s">
        <v>582</v>
      </c>
      <c r="C68" s="34" t="s">
        <v>583</v>
      </c>
      <c r="D68" s="67" t="s">
        <v>584</v>
      </c>
      <c r="E68" s="26">
        <v>7</v>
      </c>
      <c r="F68" s="102">
        <v>48600000</v>
      </c>
      <c r="G68" s="13" t="s">
        <v>67</v>
      </c>
      <c r="H68" s="42" t="s">
        <v>50</v>
      </c>
      <c r="I68" s="13" t="s">
        <v>51</v>
      </c>
      <c r="J68" s="29" t="s">
        <v>118</v>
      </c>
      <c r="K68" s="29"/>
    </row>
    <row r="69" spans="1:11" s="43" customFormat="1" ht="21.75" customHeight="1">
      <c r="A69" s="34" t="s">
        <v>571</v>
      </c>
      <c r="B69" s="34" t="s">
        <v>585</v>
      </c>
      <c r="C69" s="34" t="s">
        <v>586</v>
      </c>
      <c r="D69" s="67" t="s">
        <v>587</v>
      </c>
      <c r="E69" s="26">
        <v>7</v>
      </c>
      <c r="F69" s="107">
        <v>30000000</v>
      </c>
      <c r="G69" s="42" t="s">
        <v>49</v>
      </c>
      <c r="H69" s="42" t="s">
        <v>50</v>
      </c>
      <c r="I69" s="5" t="s">
        <v>51</v>
      </c>
      <c r="J69" s="5" t="s">
        <v>118</v>
      </c>
      <c r="K69" s="12"/>
    </row>
    <row r="70" spans="1:11" s="43" customFormat="1" ht="21.75" customHeight="1">
      <c r="A70" s="34" t="s">
        <v>571</v>
      </c>
      <c r="B70" s="34" t="s">
        <v>588</v>
      </c>
      <c r="C70" s="34" t="s">
        <v>589</v>
      </c>
      <c r="D70" s="67" t="s">
        <v>590</v>
      </c>
      <c r="E70" s="26">
        <v>7</v>
      </c>
      <c r="F70" s="102">
        <v>32900000</v>
      </c>
      <c r="G70" s="13" t="s">
        <v>67</v>
      </c>
      <c r="H70" s="13" t="s">
        <v>591</v>
      </c>
      <c r="I70" s="5" t="s">
        <v>592</v>
      </c>
      <c r="J70" s="5" t="s">
        <v>118</v>
      </c>
      <c r="K70" s="12"/>
    </row>
    <row r="71" spans="1:11" s="43" customFormat="1" ht="21.75" customHeight="1">
      <c r="A71" s="34" t="s">
        <v>571</v>
      </c>
      <c r="B71" s="34" t="s">
        <v>593</v>
      </c>
      <c r="C71" s="34" t="s">
        <v>594</v>
      </c>
      <c r="D71" s="67" t="s">
        <v>595</v>
      </c>
      <c r="E71" s="26">
        <v>7</v>
      </c>
      <c r="F71" s="107">
        <v>40000000</v>
      </c>
      <c r="G71" s="42" t="s">
        <v>67</v>
      </c>
      <c r="H71" s="42" t="s">
        <v>50</v>
      </c>
      <c r="I71" s="5" t="s">
        <v>596</v>
      </c>
      <c r="J71" s="5" t="s">
        <v>118</v>
      </c>
      <c r="K71" s="12"/>
    </row>
    <row r="72" spans="1:11" s="43" customFormat="1" ht="21.75" customHeight="1">
      <c r="A72" s="34" t="s">
        <v>571</v>
      </c>
      <c r="B72" s="34" t="s">
        <v>597</v>
      </c>
      <c r="C72" s="34" t="s">
        <v>598</v>
      </c>
      <c r="D72" s="80" t="s">
        <v>599</v>
      </c>
      <c r="E72" s="26">
        <v>7</v>
      </c>
      <c r="F72" s="107">
        <v>31400000</v>
      </c>
      <c r="G72" s="42" t="s">
        <v>67</v>
      </c>
      <c r="H72" s="42" t="s">
        <v>114</v>
      </c>
      <c r="I72" s="5" t="s">
        <v>51</v>
      </c>
      <c r="J72" s="5" t="s">
        <v>118</v>
      </c>
      <c r="K72" s="12"/>
    </row>
    <row r="73" spans="1:11" s="43" customFormat="1" ht="21.75" customHeight="1">
      <c r="A73" s="34" t="s">
        <v>571</v>
      </c>
      <c r="B73" s="34" t="s">
        <v>600</v>
      </c>
      <c r="C73" s="34" t="s">
        <v>601</v>
      </c>
      <c r="D73" s="67" t="s">
        <v>602</v>
      </c>
      <c r="E73" s="26">
        <v>7</v>
      </c>
      <c r="F73" s="107">
        <v>186000000</v>
      </c>
      <c r="G73" s="42" t="s">
        <v>67</v>
      </c>
      <c r="H73" s="13" t="s">
        <v>591</v>
      </c>
      <c r="I73" s="5" t="s">
        <v>51</v>
      </c>
      <c r="J73" s="5" t="s">
        <v>118</v>
      </c>
      <c r="K73" s="12"/>
    </row>
    <row r="74" spans="1:11" s="43" customFormat="1" ht="21.75" customHeight="1">
      <c r="A74" s="34" t="s">
        <v>571</v>
      </c>
      <c r="B74" s="34" t="s">
        <v>603</v>
      </c>
      <c r="C74" s="34" t="s">
        <v>604</v>
      </c>
      <c r="D74" s="67" t="s">
        <v>605</v>
      </c>
      <c r="E74" s="26">
        <v>7</v>
      </c>
      <c r="F74" s="107">
        <v>33200000</v>
      </c>
      <c r="G74" s="42" t="s">
        <v>67</v>
      </c>
      <c r="H74" s="42" t="s">
        <v>114</v>
      </c>
      <c r="I74" s="5" t="s">
        <v>51</v>
      </c>
      <c r="J74" s="5" t="s">
        <v>118</v>
      </c>
      <c r="K74" s="12"/>
    </row>
    <row r="75" spans="1:12" s="43" customFormat="1" ht="21.75" customHeight="1">
      <c r="A75" s="34" t="s">
        <v>571</v>
      </c>
      <c r="B75" s="92" t="s">
        <v>606</v>
      </c>
      <c r="C75" s="92" t="s">
        <v>607</v>
      </c>
      <c r="D75" s="103" t="s">
        <v>608</v>
      </c>
      <c r="E75" s="104">
        <v>8</v>
      </c>
      <c r="F75" s="105">
        <v>18000000</v>
      </c>
      <c r="G75" s="96" t="s">
        <v>49</v>
      </c>
      <c r="H75" s="106" t="s">
        <v>50</v>
      </c>
      <c r="I75" s="31" t="s">
        <v>51</v>
      </c>
      <c r="J75" s="31" t="s">
        <v>118</v>
      </c>
      <c r="K75" s="29"/>
      <c r="L75" s="109"/>
    </row>
    <row r="76" spans="1:11" s="43" customFormat="1" ht="21.75" customHeight="1">
      <c r="A76" s="34" t="s">
        <v>571</v>
      </c>
      <c r="B76" s="34" t="s">
        <v>578</v>
      </c>
      <c r="C76" s="34" t="s">
        <v>579</v>
      </c>
      <c r="D76" s="80" t="s">
        <v>609</v>
      </c>
      <c r="E76" s="5">
        <v>8</v>
      </c>
      <c r="F76" s="107">
        <v>8000000</v>
      </c>
      <c r="G76" s="42" t="s">
        <v>49</v>
      </c>
      <c r="H76" s="42" t="s">
        <v>50</v>
      </c>
      <c r="I76" s="5" t="s">
        <v>197</v>
      </c>
      <c r="J76" s="5" t="s">
        <v>52</v>
      </c>
      <c r="K76" s="12" t="s">
        <v>610</v>
      </c>
    </row>
    <row r="77" spans="1:11" s="43" customFormat="1" ht="21.75" customHeight="1">
      <c r="A77" s="34" t="s">
        <v>571</v>
      </c>
      <c r="B77" s="34" t="s">
        <v>582</v>
      </c>
      <c r="C77" s="34" t="s">
        <v>583</v>
      </c>
      <c r="D77" s="67" t="s">
        <v>611</v>
      </c>
      <c r="E77" s="26">
        <v>9</v>
      </c>
      <c r="F77" s="102">
        <v>10000000</v>
      </c>
      <c r="G77" s="42" t="s">
        <v>49</v>
      </c>
      <c r="H77" s="42" t="s">
        <v>50</v>
      </c>
      <c r="I77" s="5" t="s">
        <v>197</v>
      </c>
      <c r="J77" s="29" t="s">
        <v>398</v>
      </c>
      <c r="K77" s="29"/>
    </row>
    <row r="78" spans="1:11" s="43" customFormat="1" ht="21.75" customHeight="1">
      <c r="A78" s="34" t="s">
        <v>571</v>
      </c>
      <c r="B78" s="34" t="s">
        <v>582</v>
      </c>
      <c r="C78" s="34" t="s">
        <v>583</v>
      </c>
      <c r="D78" s="67" t="s">
        <v>612</v>
      </c>
      <c r="E78" s="26">
        <v>9</v>
      </c>
      <c r="F78" s="102">
        <v>20000000</v>
      </c>
      <c r="G78" s="42" t="s">
        <v>49</v>
      </c>
      <c r="H78" s="42" t="s">
        <v>50</v>
      </c>
      <c r="I78" s="5" t="s">
        <v>197</v>
      </c>
      <c r="J78" s="29" t="s">
        <v>398</v>
      </c>
      <c r="K78" s="29"/>
    </row>
    <row r="79" spans="1:11" s="43" customFormat="1" ht="21.75" customHeight="1">
      <c r="A79" s="34" t="s">
        <v>571</v>
      </c>
      <c r="B79" s="34" t="s">
        <v>597</v>
      </c>
      <c r="C79" s="34" t="s">
        <v>598</v>
      </c>
      <c r="D79" s="80" t="s">
        <v>613</v>
      </c>
      <c r="E79" s="26">
        <v>9</v>
      </c>
      <c r="F79" s="107">
        <v>20000000</v>
      </c>
      <c r="G79" s="42" t="s">
        <v>67</v>
      </c>
      <c r="H79" s="42" t="s">
        <v>114</v>
      </c>
      <c r="I79" s="5" t="s">
        <v>197</v>
      </c>
      <c r="J79" s="5" t="s">
        <v>156</v>
      </c>
      <c r="K79" s="12"/>
    </row>
    <row r="80" spans="1:11" s="43" customFormat="1" ht="21.75" customHeight="1">
      <c r="A80" s="14" t="s">
        <v>626</v>
      </c>
      <c r="B80" s="14" t="s">
        <v>678</v>
      </c>
      <c r="C80" s="6" t="s">
        <v>679</v>
      </c>
      <c r="D80" s="28" t="s">
        <v>680</v>
      </c>
      <c r="E80" s="26">
        <v>7</v>
      </c>
      <c r="F80" s="11">
        <v>20000000</v>
      </c>
      <c r="G80" s="42" t="s">
        <v>67</v>
      </c>
      <c r="H80" s="42" t="s">
        <v>114</v>
      </c>
      <c r="I80" s="5" t="s">
        <v>37</v>
      </c>
      <c r="J80" s="5" t="s">
        <v>61</v>
      </c>
      <c r="K80" s="12" t="s">
        <v>681</v>
      </c>
    </row>
    <row r="81" spans="1:11" s="43" customFormat="1" ht="21.75" customHeight="1">
      <c r="A81" s="6" t="s">
        <v>626</v>
      </c>
      <c r="B81" s="6" t="s">
        <v>678</v>
      </c>
      <c r="C81" s="6" t="s">
        <v>679</v>
      </c>
      <c r="D81" s="32" t="s">
        <v>682</v>
      </c>
      <c r="E81" s="5">
        <v>7</v>
      </c>
      <c r="F81" s="11">
        <v>10000000</v>
      </c>
      <c r="G81" s="42" t="s">
        <v>67</v>
      </c>
      <c r="H81" s="42" t="s">
        <v>114</v>
      </c>
      <c r="I81" s="5" t="s">
        <v>37</v>
      </c>
      <c r="J81" s="5" t="s">
        <v>84</v>
      </c>
      <c r="K81" s="12"/>
    </row>
    <row r="82" spans="1:11" s="43" customFormat="1" ht="21.75" customHeight="1">
      <c r="A82" s="6" t="s">
        <v>626</v>
      </c>
      <c r="B82" s="6" t="s">
        <v>678</v>
      </c>
      <c r="C82" s="6" t="s">
        <v>679</v>
      </c>
      <c r="D82" s="32" t="s">
        <v>683</v>
      </c>
      <c r="E82" s="5">
        <v>8</v>
      </c>
      <c r="F82" s="11">
        <v>20000000</v>
      </c>
      <c r="G82" s="42" t="s">
        <v>67</v>
      </c>
      <c r="H82" s="42" t="s">
        <v>114</v>
      </c>
      <c r="I82" s="5" t="s">
        <v>37</v>
      </c>
      <c r="J82" s="5" t="s">
        <v>84</v>
      </c>
      <c r="K82" s="12"/>
    </row>
    <row r="83" spans="1:11" s="43" customFormat="1" ht="21.75" customHeight="1">
      <c r="A83" s="14" t="s">
        <v>626</v>
      </c>
      <c r="B83" s="14" t="s">
        <v>636</v>
      </c>
      <c r="C83" s="6" t="s">
        <v>637</v>
      </c>
      <c r="D83" s="28" t="s">
        <v>684</v>
      </c>
      <c r="E83" s="5" t="s">
        <v>791</v>
      </c>
      <c r="F83" s="11">
        <v>2636920000</v>
      </c>
      <c r="G83" s="42" t="s">
        <v>300</v>
      </c>
      <c r="H83" s="42" t="s">
        <v>83</v>
      </c>
      <c r="I83" s="5" t="s">
        <v>41</v>
      </c>
      <c r="J83" s="5" t="s">
        <v>61</v>
      </c>
      <c r="K83" s="12" t="s">
        <v>685</v>
      </c>
    </row>
    <row r="84" spans="1:11" s="43" customFormat="1" ht="21.75" customHeight="1">
      <c r="A84" s="6" t="s">
        <v>626</v>
      </c>
      <c r="B84" s="6" t="s">
        <v>686</v>
      </c>
      <c r="C84" s="6" t="s">
        <v>804</v>
      </c>
      <c r="D84" s="32" t="s">
        <v>687</v>
      </c>
      <c r="E84" s="5">
        <v>9</v>
      </c>
      <c r="F84" s="11">
        <v>4400000</v>
      </c>
      <c r="G84" s="42" t="s">
        <v>67</v>
      </c>
      <c r="H84" s="42" t="s">
        <v>114</v>
      </c>
      <c r="I84" s="5" t="s">
        <v>37</v>
      </c>
      <c r="J84" s="5" t="s">
        <v>61</v>
      </c>
      <c r="K84" s="12" t="s">
        <v>688</v>
      </c>
    </row>
    <row r="85" spans="1:11" s="43" customFormat="1" ht="21.75" customHeight="1">
      <c r="A85" s="14" t="s">
        <v>626</v>
      </c>
      <c r="B85" s="6" t="s">
        <v>689</v>
      </c>
      <c r="C85" s="6" t="s">
        <v>690</v>
      </c>
      <c r="D85" s="28" t="s">
        <v>691</v>
      </c>
      <c r="E85" s="5">
        <v>7</v>
      </c>
      <c r="F85" s="11">
        <v>10000000</v>
      </c>
      <c r="G85" s="42" t="s">
        <v>49</v>
      </c>
      <c r="H85" s="42" t="s">
        <v>229</v>
      </c>
      <c r="I85" s="5" t="s">
        <v>197</v>
      </c>
      <c r="J85" s="5" t="s">
        <v>156</v>
      </c>
      <c r="K85" s="12"/>
    </row>
    <row r="86" spans="1:11" s="43" customFormat="1" ht="21.75" customHeight="1">
      <c r="A86" s="14" t="s">
        <v>626</v>
      </c>
      <c r="B86" s="14" t="s">
        <v>692</v>
      </c>
      <c r="C86" s="6" t="s">
        <v>693</v>
      </c>
      <c r="D86" s="28" t="s">
        <v>694</v>
      </c>
      <c r="E86" s="5">
        <v>8</v>
      </c>
      <c r="F86" s="11">
        <v>4500000</v>
      </c>
      <c r="G86" s="42" t="s">
        <v>49</v>
      </c>
      <c r="H86" s="42" t="s">
        <v>229</v>
      </c>
      <c r="I86" s="5" t="s">
        <v>197</v>
      </c>
      <c r="J86" s="5" t="s">
        <v>156</v>
      </c>
      <c r="K86" s="12"/>
    </row>
    <row r="87" spans="1:11" s="43" customFormat="1" ht="21.75" customHeight="1">
      <c r="A87" s="14" t="s">
        <v>626</v>
      </c>
      <c r="B87" s="14" t="s">
        <v>695</v>
      </c>
      <c r="C87" s="6" t="s">
        <v>696</v>
      </c>
      <c r="D87" s="113" t="s">
        <v>697</v>
      </c>
      <c r="E87" s="26">
        <v>7</v>
      </c>
      <c r="F87" s="11">
        <v>2200000</v>
      </c>
      <c r="G87" s="42" t="s">
        <v>67</v>
      </c>
      <c r="H87" s="42" t="s">
        <v>381</v>
      </c>
      <c r="I87" s="5" t="s">
        <v>37</v>
      </c>
      <c r="J87" s="5" t="s">
        <v>84</v>
      </c>
      <c r="K87" s="12"/>
    </row>
    <row r="88" spans="1:11" s="43" customFormat="1" ht="21.75" customHeight="1">
      <c r="A88" s="5" t="s">
        <v>626</v>
      </c>
      <c r="B88" s="31" t="s">
        <v>698</v>
      </c>
      <c r="C88" s="31" t="s">
        <v>699</v>
      </c>
      <c r="D88" s="31" t="s">
        <v>700</v>
      </c>
      <c r="E88" s="26">
        <v>9</v>
      </c>
      <c r="F88" s="11">
        <v>2000000</v>
      </c>
      <c r="G88" s="42" t="s">
        <v>67</v>
      </c>
      <c r="H88" s="42" t="s">
        <v>381</v>
      </c>
      <c r="I88" s="5" t="s">
        <v>37</v>
      </c>
      <c r="J88" s="5" t="s">
        <v>61</v>
      </c>
      <c r="K88" s="12" t="s">
        <v>701</v>
      </c>
    </row>
    <row r="89" spans="1:11" s="43" customFormat="1" ht="21.75" customHeight="1">
      <c r="A89" s="5" t="s">
        <v>626</v>
      </c>
      <c r="B89" s="31" t="s">
        <v>702</v>
      </c>
      <c r="C89" s="31" t="s">
        <v>703</v>
      </c>
      <c r="D89" s="20" t="s">
        <v>704</v>
      </c>
      <c r="E89" s="5">
        <v>7</v>
      </c>
      <c r="F89" s="39">
        <v>3500000</v>
      </c>
      <c r="G89" s="42" t="s">
        <v>67</v>
      </c>
      <c r="H89" s="42" t="s">
        <v>83</v>
      </c>
      <c r="I89" s="31" t="s">
        <v>37</v>
      </c>
      <c r="J89" s="31" t="s">
        <v>84</v>
      </c>
      <c r="K89" s="12"/>
    </row>
    <row r="90" spans="1:11" s="43" customFormat="1" ht="21.75" customHeight="1">
      <c r="A90" s="14" t="s">
        <v>626</v>
      </c>
      <c r="B90" s="14" t="s">
        <v>705</v>
      </c>
      <c r="C90" s="6" t="s">
        <v>706</v>
      </c>
      <c r="D90" s="28" t="s">
        <v>707</v>
      </c>
      <c r="E90" s="26">
        <v>8</v>
      </c>
      <c r="F90" s="11">
        <v>4000000</v>
      </c>
      <c r="G90" s="42" t="s">
        <v>67</v>
      </c>
      <c r="H90" s="42" t="s">
        <v>83</v>
      </c>
      <c r="I90" s="5" t="s">
        <v>37</v>
      </c>
      <c r="J90" s="5" t="s">
        <v>84</v>
      </c>
      <c r="K90" s="12"/>
    </row>
    <row r="91" spans="1:11" s="43" customFormat="1" ht="21.75" customHeight="1">
      <c r="A91" s="5" t="s">
        <v>626</v>
      </c>
      <c r="B91" s="31" t="s">
        <v>708</v>
      </c>
      <c r="C91" s="31" t="s">
        <v>709</v>
      </c>
      <c r="D91" s="20" t="s">
        <v>710</v>
      </c>
      <c r="E91" s="31">
        <v>9</v>
      </c>
      <c r="F91" s="39">
        <v>7000000</v>
      </c>
      <c r="G91" s="42" t="s">
        <v>67</v>
      </c>
      <c r="H91" s="42" t="s">
        <v>83</v>
      </c>
      <c r="I91" s="31" t="s">
        <v>37</v>
      </c>
      <c r="J91" s="31" t="s">
        <v>84</v>
      </c>
      <c r="K91" s="12"/>
    </row>
    <row r="92" spans="1:11" s="43" customFormat="1" ht="21.75" customHeight="1">
      <c r="A92" s="6" t="s">
        <v>626</v>
      </c>
      <c r="B92" s="6" t="s">
        <v>711</v>
      </c>
      <c r="C92" s="6" t="s">
        <v>712</v>
      </c>
      <c r="D92" s="28" t="s">
        <v>713</v>
      </c>
      <c r="E92" s="5">
        <v>7</v>
      </c>
      <c r="F92" s="11">
        <v>8000000</v>
      </c>
      <c r="G92" s="42" t="s">
        <v>714</v>
      </c>
      <c r="H92" s="42" t="s">
        <v>114</v>
      </c>
      <c r="I92" s="5" t="s">
        <v>37</v>
      </c>
      <c r="J92" s="5" t="s">
        <v>61</v>
      </c>
      <c r="K92" s="12" t="s">
        <v>715</v>
      </c>
    </row>
    <row r="93" spans="1:11" s="43" customFormat="1" ht="21.75" customHeight="1">
      <c r="A93" s="14" t="s">
        <v>737</v>
      </c>
      <c r="B93" s="14" t="s">
        <v>738</v>
      </c>
      <c r="C93" s="6" t="s">
        <v>739</v>
      </c>
      <c r="D93" s="14" t="s">
        <v>747</v>
      </c>
      <c r="E93" s="5">
        <v>7</v>
      </c>
      <c r="F93" s="11">
        <v>11800000</v>
      </c>
      <c r="G93" s="42" t="s">
        <v>67</v>
      </c>
      <c r="H93" s="42" t="s">
        <v>114</v>
      </c>
      <c r="I93" s="5" t="s">
        <v>37</v>
      </c>
      <c r="J93" s="5" t="s">
        <v>84</v>
      </c>
      <c r="K93" s="12"/>
    </row>
    <row r="94" spans="1:11" s="43" customFormat="1" ht="21.75" customHeight="1">
      <c r="A94" s="14" t="s">
        <v>737</v>
      </c>
      <c r="B94" s="14" t="s">
        <v>748</v>
      </c>
      <c r="C94" s="6" t="s">
        <v>749</v>
      </c>
      <c r="D94" s="14" t="s">
        <v>750</v>
      </c>
      <c r="E94" s="26">
        <v>7</v>
      </c>
      <c r="F94" s="119">
        <v>280000000</v>
      </c>
      <c r="G94" s="120" t="s">
        <v>67</v>
      </c>
      <c r="H94" s="120" t="s">
        <v>50</v>
      </c>
      <c r="I94" s="5" t="s">
        <v>51</v>
      </c>
      <c r="J94" s="5" t="s">
        <v>4</v>
      </c>
      <c r="K94" s="12" t="s">
        <v>751</v>
      </c>
    </row>
    <row r="95" spans="1:11" s="43" customFormat="1" ht="21.75" customHeight="1">
      <c r="A95" s="14" t="s">
        <v>737</v>
      </c>
      <c r="B95" s="14" t="s">
        <v>752</v>
      </c>
      <c r="C95" s="6" t="s">
        <v>753</v>
      </c>
      <c r="D95" s="14" t="s">
        <v>754</v>
      </c>
      <c r="E95" s="26">
        <v>8</v>
      </c>
      <c r="F95" s="121">
        <v>55000000</v>
      </c>
      <c r="G95" s="120" t="s">
        <v>67</v>
      </c>
      <c r="H95" s="120" t="s">
        <v>50</v>
      </c>
      <c r="I95" s="5" t="s">
        <v>51</v>
      </c>
      <c r="J95" s="5" t="s">
        <v>52</v>
      </c>
      <c r="K95" s="12" t="s">
        <v>755</v>
      </c>
    </row>
    <row r="96" spans="1:11" s="43" customFormat="1" ht="21.75" customHeight="1">
      <c r="A96" s="14" t="s">
        <v>768</v>
      </c>
      <c r="B96" s="14" t="s">
        <v>776</v>
      </c>
      <c r="C96" s="6" t="s">
        <v>777</v>
      </c>
      <c r="D96" s="28" t="s">
        <v>778</v>
      </c>
      <c r="E96" s="26">
        <v>7</v>
      </c>
      <c r="F96" s="11">
        <v>4500000</v>
      </c>
      <c r="G96" s="11" t="s">
        <v>49</v>
      </c>
      <c r="H96" s="11" t="s">
        <v>50</v>
      </c>
      <c r="I96" s="5" t="s">
        <v>197</v>
      </c>
      <c r="J96" s="5" t="s">
        <v>156</v>
      </c>
      <c r="K96" s="12"/>
    </row>
    <row r="97" spans="1:11" s="43" customFormat="1" ht="21.75" customHeight="1">
      <c r="A97" s="14" t="s">
        <v>768</v>
      </c>
      <c r="B97" s="6" t="s">
        <v>779</v>
      </c>
      <c r="C97" s="6" t="s">
        <v>780</v>
      </c>
      <c r="D97" s="32" t="s">
        <v>781</v>
      </c>
      <c r="E97" s="5">
        <v>7</v>
      </c>
      <c r="F97" s="11">
        <v>17400000</v>
      </c>
      <c r="G97" s="11" t="s">
        <v>49</v>
      </c>
      <c r="H97" s="11" t="s">
        <v>50</v>
      </c>
      <c r="I97" s="5" t="s">
        <v>197</v>
      </c>
      <c r="J97" s="5" t="s">
        <v>156</v>
      </c>
      <c r="K97" s="12"/>
    </row>
  </sheetData>
  <sheetProtection/>
  <dataValidations count="2">
    <dataValidation type="list" allowBlank="1" showInputMessage="1" showErrorMessage="1" sqref="L5">
      <formula1>"일반경쟁, 제한경쟁, 지명경쟁, 수의계약, 대안, 턴키, 기술제안"</formula1>
    </dataValidation>
    <dataValidation type="list" allowBlank="1" showInputMessage="1" showErrorMessage="1" sqref="J8">
      <formula1>"토건,토목,건축,전문,전기,통신,소방,기타"</formula1>
    </dataValidation>
  </dataValidations>
  <printOptions/>
  <pageMargins left="0.35433070866141736" right="0.35433070866141736" top="0.7874015748031497" bottom="0.3937007874015748" header="0.11811023622047245" footer="0.11811023622047245"/>
  <pageSetup fitToHeight="0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pane xSplit="12" ySplit="2" topLeftCell="M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8.88671875" defaultRowHeight="21.75" customHeight="1"/>
  <cols>
    <col min="1" max="1" width="16.6640625" style="7" customWidth="1"/>
    <col min="2" max="2" width="9.3359375" style="1" customWidth="1"/>
    <col min="3" max="3" width="13.21484375" style="1" customWidth="1"/>
    <col min="4" max="4" width="35.6640625" style="1" customWidth="1"/>
    <col min="5" max="5" width="26.21484375" style="1" customWidth="1"/>
    <col min="6" max="6" width="8.4453125" style="1" customWidth="1"/>
    <col min="7" max="7" width="8.10546875" style="1" customWidth="1"/>
    <col min="8" max="8" width="13.21484375" style="4" customWidth="1"/>
    <col min="9" max="9" width="10.4453125" style="1" customWidth="1"/>
    <col min="10" max="10" width="10.99609375" style="1" customWidth="1"/>
    <col min="11" max="11" width="9.3359375" style="1" customWidth="1"/>
    <col min="12" max="12" width="32.21484375" style="8" customWidth="1"/>
    <col min="13" max="16384" width="8.88671875" style="1" customWidth="1"/>
  </cols>
  <sheetData>
    <row r="1" spans="1:12" ht="21.75" customHeight="1">
      <c r="A1" s="18" t="s">
        <v>31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9"/>
    </row>
    <row r="2" spans="1:12" ht="21.75" customHeight="1">
      <c r="A2" s="22" t="s">
        <v>0</v>
      </c>
      <c r="B2" s="22" t="s">
        <v>9</v>
      </c>
      <c r="C2" s="22" t="s">
        <v>1</v>
      </c>
      <c r="D2" s="22" t="s">
        <v>15</v>
      </c>
      <c r="E2" s="22" t="s">
        <v>28</v>
      </c>
      <c r="F2" s="22" t="s">
        <v>16</v>
      </c>
      <c r="G2" s="22" t="s">
        <v>17</v>
      </c>
      <c r="H2" s="23" t="s">
        <v>22</v>
      </c>
      <c r="I2" s="25" t="s">
        <v>11</v>
      </c>
      <c r="J2" s="23" t="s">
        <v>6</v>
      </c>
      <c r="K2" s="22" t="s">
        <v>4</v>
      </c>
      <c r="L2" s="23" t="s">
        <v>5</v>
      </c>
    </row>
    <row r="3" spans="1:12" s="2" customFormat="1" ht="21.75" customHeight="1">
      <c r="A3" s="14" t="s">
        <v>44</v>
      </c>
      <c r="B3" s="6" t="s">
        <v>57</v>
      </c>
      <c r="C3" s="6" t="s">
        <v>58</v>
      </c>
      <c r="D3" s="12" t="s">
        <v>59</v>
      </c>
      <c r="E3" s="5">
        <v>24159144</v>
      </c>
      <c r="F3" s="42">
        <v>6</v>
      </c>
      <c r="G3" s="42">
        <v>1</v>
      </c>
      <c r="H3" s="11">
        <v>117766000</v>
      </c>
      <c r="I3" s="5" t="s">
        <v>51</v>
      </c>
      <c r="J3" s="5" t="s">
        <v>60</v>
      </c>
      <c r="K3" s="12" t="s">
        <v>61</v>
      </c>
      <c r="L3" s="3" t="s">
        <v>62</v>
      </c>
    </row>
    <row r="4" spans="1:12" s="2" customFormat="1" ht="21.75" customHeight="1">
      <c r="A4" s="31" t="s">
        <v>86</v>
      </c>
      <c r="B4" s="31" t="s">
        <v>87</v>
      </c>
      <c r="C4" s="31" t="s">
        <v>815</v>
      </c>
      <c r="D4" s="20" t="s">
        <v>88</v>
      </c>
      <c r="E4" s="20"/>
      <c r="F4" s="31">
        <v>9</v>
      </c>
      <c r="G4" s="31">
        <v>1</v>
      </c>
      <c r="H4" s="39">
        <v>4013240</v>
      </c>
      <c r="I4" s="31" t="s">
        <v>11</v>
      </c>
      <c r="J4" s="31"/>
      <c r="K4" s="31"/>
      <c r="L4" s="3" t="s">
        <v>89</v>
      </c>
    </row>
    <row r="5" spans="1:12" s="2" customFormat="1" ht="21.75" customHeight="1">
      <c r="A5" s="31" t="s">
        <v>90</v>
      </c>
      <c r="B5" s="31" t="s">
        <v>116</v>
      </c>
      <c r="C5" s="31" t="s">
        <v>112</v>
      </c>
      <c r="D5" s="20" t="s">
        <v>117</v>
      </c>
      <c r="E5" s="20" t="s">
        <v>118</v>
      </c>
      <c r="F5" s="5">
        <v>9</v>
      </c>
      <c r="G5" s="31">
        <v>1</v>
      </c>
      <c r="H5" s="39">
        <v>31000000</v>
      </c>
      <c r="I5" s="31" t="s">
        <v>37</v>
      </c>
      <c r="J5" s="31" t="s">
        <v>60</v>
      </c>
      <c r="K5" s="31" t="s">
        <v>61</v>
      </c>
      <c r="L5" s="3" t="s">
        <v>119</v>
      </c>
    </row>
    <row r="6" spans="1:13" s="77" customFormat="1" ht="21.75" customHeight="1">
      <c r="A6" s="75" t="s">
        <v>120</v>
      </c>
      <c r="B6" s="75" t="s">
        <v>127</v>
      </c>
      <c r="C6" s="75" t="s">
        <v>128</v>
      </c>
      <c r="D6" s="75" t="s">
        <v>129</v>
      </c>
      <c r="E6" s="35"/>
      <c r="F6" s="36">
        <v>7</v>
      </c>
      <c r="G6" s="36">
        <v>1</v>
      </c>
      <c r="H6" s="37">
        <v>1085252000</v>
      </c>
      <c r="I6" s="75" t="s">
        <v>130</v>
      </c>
      <c r="J6" s="75" t="s">
        <v>60</v>
      </c>
      <c r="K6" s="75" t="s">
        <v>61</v>
      </c>
      <c r="L6" s="38" t="s">
        <v>131</v>
      </c>
      <c r="M6" s="76" t="s">
        <v>132</v>
      </c>
    </row>
    <row r="7" spans="1:12" s="2" customFormat="1" ht="21.75" customHeight="1">
      <c r="A7" s="31" t="s">
        <v>150</v>
      </c>
      <c r="B7" s="31" t="s">
        <v>151</v>
      </c>
      <c r="C7" s="31" t="s">
        <v>152</v>
      </c>
      <c r="D7" s="20" t="s">
        <v>153</v>
      </c>
      <c r="E7" s="20"/>
      <c r="F7" s="31" t="s">
        <v>154</v>
      </c>
      <c r="G7" s="31">
        <v>1</v>
      </c>
      <c r="H7" s="39">
        <v>28120000</v>
      </c>
      <c r="I7" s="31"/>
      <c r="J7" s="31" t="s">
        <v>155</v>
      </c>
      <c r="K7" s="31" t="s">
        <v>156</v>
      </c>
      <c r="L7" s="3"/>
    </row>
    <row r="8" spans="1:12" s="2" customFormat="1" ht="21.75" customHeight="1">
      <c r="A8" s="14" t="s">
        <v>157</v>
      </c>
      <c r="B8" s="14" t="s">
        <v>171</v>
      </c>
      <c r="C8" s="6" t="s">
        <v>172</v>
      </c>
      <c r="D8" s="28" t="s">
        <v>173</v>
      </c>
      <c r="E8" s="20"/>
      <c r="F8" s="31">
        <v>9</v>
      </c>
      <c r="G8" s="31">
        <v>1</v>
      </c>
      <c r="H8" s="39">
        <v>37000000</v>
      </c>
      <c r="I8" s="31" t="s">
        <v>37</v>
      </c>
      <c r="J8" s="31" t="s">
        <v>60</v>
      </c>
      <c r="K8" s="31" t="s">
        <v>61</v>
      </c>
      <c r="L8" s="3" t="s">
        <v>174</v>
      </c>
    </row>
    <row r="9" spans="1:12" s="2" customFormat="1" ht="21.75" customHeight="1">
      <c r="A9" s="14" t="s">
        <v>157</v>
      </c>
      <c r="B9" s="14" t="s">
        <v>171</v>
      </c>
      <c r="C9" s="6" t="s">
        <v>172</v>
      </c>
      <c r="D9" s="28" t="s">
        <v>175</v>
      </c>
      <c r="E9" s="20"/>
      <c r="F9" s="31">
        <v>9</v>
      </c>
      <c r="G9" s="31">
        <v>1</v>
      </c>
      <c r="H9" s="39">
        <v>5000000</v>
      </c>
      <c r="I9" s="31" t="s">
        <v>37</v>
      </c>
      <c r="J9" s="31" t="s">
        <v>60</v>
      </c>
      <c r="K9" s="31" t="s">
        <v>84</v>
      </c>
      <c r="L9" s="60"/>
    </row>
    <row r="10" spans="1:12" s="2" customFormat="1" ht="21.75" customHeight="1">
      <c r="A10" s="14" t="s">
        <v>157</v>
      </c>
      <c r="B10" s="14" t="s">
        <v>171</v>
      </c>
      <c r="C10" s="6" t="s">
        <v>172</v>
      </c>
      <c r="D10" s="28" t="s">
        <v>176</v>
      </c>
      <c r="E10" s="10"/>
      <c r="F10" s="31">
        <v>9</v>
      </c>
      <c r="G10" s="31">
        <v>1</v>
      </c>
      <c r="H10" s="11">
        <v>31000000</v>
      </c>
      <c r="I10" s="31" t="s">
        <v>37</v>
      </c>
      <c r="J10" s="31" t="s">
        <v>60</v>
      </c>
      <c r="K10" s="31" t="s">
        <v>84</v>
      </c>
      <c r="L10" s="3"/>
    </row>
    <row r="11" spans="1:12" s="2" customFormat="1" ht="21.75" customHeight="1">
      <c r="A11" s="14" t="s">
        <v>157</v>
      </c>
      <c r="B11" s="14" t="s">
        <v>171</v>
      </c>
      <c r="C11" s="6" t="s">
        <v>172</v>
      </c>
      <c r="D11" s="28" t="s">
        <v>177</v>
      </c>
      <c r="E11" s="10"/>
      <c r="F11" s="31">
        <v>9</v>
      </c>
      <c r="G11" s="31">
        <v>1</v>
      </c>
      <c r="H11" s="33">
        <v>10000000</v>
      </c>
      <c r="I11" s="31" t="s">
        <v>37</v>
      </c>
      <c r="J11" s="31" t="s">
        <v>60</v>
      </c>
      <c r="K11" s="31" t="s">
        <v>84</v>
      </c>
      <c r="L11" s="12"/>
    </row>
    <row r="12" spans="1:12" s="2" customFormat="1" ht="21.75" customHeight="1">
      <c r="A12" s="14" t="s">
        <v>157</v>
      </c>
      <c r="B12" s="14" t="s">
        <v>171</v>
      </c>
      <c r="C12" s="6" t="s">
        <v>172</v>
      </c>
      <c r="D12" s="28" t="s">
        <v>178</v>
      </c>
      <c r="E12" s="10"/>
      <c r="F12" s="31">
        <v>9</v>
      </c>
      <c r="G12" s="31">
        <v>1</v>
      </c>
      <c r="H12" s="11">
        <v>4500000</v>
      </c>
      <c r="I12" s="31" t="s">
        <v>37</v>
      </c>
      <c r="J12" s="31" t="s">
        <v>60</v>
      </c>
      <c r="K12" s="31" t="s">
        <v>84</v>
      </c>
      <c r="L12" s="3"/>
    </row>
    <row r="13" spans="1:12" s="2" customFormat="1" ht="21.75" customHeight="1">
      <c r="A13" s="14" t="s">
        <v>157</v>
      </c>
      <c r="B13" s="14" t="s">
        <v>171</v>
      </c>
      <c r="C13" s="6" t="s">
        <v>172</v>
      </c>
      <c r="D13" s="28" t="s">
        <v>179</v>
      </c>
      <c r="E13" s="21"/>
      <c r="F13" s="31">
        <v>9</v>
      </c>
      <c r="G13" s="31">
        <v>1</v>
      </c>
      <c r="H13" s="41">
        <v>91000000</v>
      </c>
      <c r="I13" s="31" t="s">
        <v>37</v>
      </c>
      <c r="J13" s="31" t="s">
        <v>60</v>
      </c>
      <c r="K13" s="31" t="s">
        <v>84</v>
      </c>
      <c r="L13" s="12"/>
    </row>
    <row r="14" spans="1:12" s="2" customFormat="1" ht="21.75" customHeight="1">
      <c r="A14" s="14" t="s">
        <v>157</v>
      </c>
      <c r="B14" s="14" t="s">
        <v>171</v>
      </c>
      <c r="C14" s="6" t="s">
        <v>172</v>
      </c>
      <c r="D14" s="28" t="s">
        <v>180</v>
      </c>
      <c r="E14" s="10"/>
      <c r="F14" s="31">
        <v>9</v>
      </c>
      <c r="G14" s="31">
        <v>1</v>
      </c>
      <c r="H14" s="33">
        <v>96000000</v>
      </c>
      <c r="I14" s="31" t="s">
        <v>37</v>
      </c>
      <c r="J14" s="31" t="s">
        <v>60</v>
      </c>
      <c r="K14" s="31" t="s">
        <v>84</v>
      </c>
      <c r="L14" s="12"/>
    </row>
    <row r="15" spans="1:12" s="2" customFormat="1" ht="21.75" customHeight="1">
      <c r="A15" s="31" t="s">
        <v>181</v>
      </c>
      <c r="B15" s="31" t="s">
        <v>182</v>
      </c>
      <c r="C15" s="31" t="s">
        <v>183</v>
      </c>
      <c r="D15" s="20" t="s">
        <v>184</v>
      </c>
      <c r="E15" s="20">
        <v>2510150901</v>
      </c>
      <c r="F15" s="31" t="s">
        <v>185</v>
      </c>
      <c r="G15" s="31">
        <v>1</v>
      </c>
      <c r="H15" s="79">
        <v>84000000</v>
      </c>
      <c r="I15" s="31" t="s">
        <v>186</v>
      </c>
      <c r="J15" s="31" t="s">
        <v>68</v>
      </c>
      <c r="K15" s="31" t="s">
        <v>187</v>
      </c>
      <c r="L15" s="3" t="s">
        <v>188</v>
      </c>
    </row>
    <row r="16" spans="1:12" s="2" customFormat="1" ht="21.75" customHeight="1">
      <c r="A16" s="6" t="s">
        <v>189</v>
      </c>
      <c r="B16" s="6" t="s">
        <v>204</v>
      </c>
      <c r="C16" s="6" t="s">
        <v>205</v>
      </c>
      <c r="D16" s="10" t="s">
        <v>206</v>
      </c>
      <c r="E16" s="10"/>
      <c r="F16" s="5">
        <v>9</v>
      </c>
      <c r="G16" s="5">
        <v>1</v>
      </c>
      <c r="H16" s="11">
        <v>3968640</v>
      </c>
      <c r="I16" s="5" t="s">
        <v>37</v>
      </c>
      <c r="J16" s="5" t="s">
        <v>68</v>
      </c>
      <c r="K16" s="5" t="s">
        <v>61</v>
      </c>
      <c r="L16" s="3" t="s">
        <v>207</v>
      </c>
    </row>
    <row r="17" spans="1:12" s="2" customFormat="1" ht="21.75" customHeight="1">
      <c r="A17" s="5" t="s">
        <v>189</v>
      </c>
      <c r="B17" s="5" t="s">
        <v>208</v>
      </c>
      <c r="C17" s="5" t="s">
        <v>209</v>
      </c>
      <c r="D17" s="21" t="s">
        <v>210</v>
      </c>
      <c r="E17" s="5"/>
      <c r="F17" s="5">
        <v>6</v>
      </c>
      <c r="G17" s="5">
        <v>1</v>
      </c>
      <c r="H17" s="41">
        <v>8000000</v>
      </c>
      <c r="I17" s="5" t="s">
        <v>37</v>
      </c>
      <c r="J17" s="5" t="s">
        <v>68</v>
      </c>
      <c r="K17" s="5" t="s">
        <v>61</v>
      </c>
      <c r="L17" s="12" t="s">
        <v>211</v>
      </c>
    </row>
    <row r="18" spans="1:12" s="2" customFormat="1" ht="21.75" customHeight="1">
      <c r="A18" s="5" t="s">
        <v>189</v>
      </c>
      <c r="B18" s="5" t="s">
        <v>208</v>
      </c>
      <c r="C18" s="5" t="s">
        <v>209</v>
      </c>
      <c r="D18" s="21" t="s">
        <v>212</v>
      </c>
      <c r="E18" s="5"/>
      <c r="F18" s="5">
        <v>6</v>
      </c>
      <c r="G18" s="5">
        <v>1</v>
      </c>
      <c r="H18" s="33">
        <v>3000000</v>
      </c>
      <c r="I18" s="5" t="s">
        <v>37</v>
      </c>
      <c r="J18" s="5" t="s">
        <v>68</v>
      </c>
      <c r="K18" s="5" t="s">
        <v>84</v>
      </c>
      <c r="L18" s="12"/>
    </row>
    <row r="19" spans="1:12" s="83" customFormat="1" ht="21.75" customHeight="1">
      <c r="A19" s="31" t="s">
        <v>213</v>
      </c>
      <c r="B19" s="31" t="s">
        <v>214</v>
      </c>
      <c r="C19" s="31" t="s">
        <v>811</v>
      </c>
      <c r="D19" s="31" t="s">
        <v>215</v>
      </c>
      <c r="E19" s="31">
        <v>43211507</v>
      </c>
      <c r="F19" s="31">
        <v>9</v>
      </c>
      <c r="G19" s="31">
        <v>1</v>
      </c>
      <c r="H19" s="79">
        <v>467699000</v>
      </c>
      <c r="I19" s="31" t="s">
        <v>41</v>
      </c>
      <c r="J19" s="31" t="s">
        <v>68</v>
      </c>
      <c r="K19" s="31" t="s">
        <v>61</v>
      </c>
      <c r="L19" s="3" t="s">
        <v>216</v>
      </c>
    </row>
    <row r="20" spans="1:12" s="2" customFormat="1" ht="21.75" customHeight="1">
      <c r="A20" s="31" t="s">
        <v>217</v>
      </c>
      <c r="B20" s="31" t="s">
        <v>218</v>
      </c>
      <c r="C20" s="31" t="s">
        <v>812</v>
      </c>
      <c r="D20" s="20" t="s">
        <v>219</v>
      </c>
      <c r="E20" s="20"/>
      <c r="F20" s="31" t="s">
        <v>790</v>
      </c>
      <c r="G20" s="31" t="s">
        <v>220</v>
      </c>
      <c r="H20" s="39">
        <v>18600000</v>
      </c>
      <c r="I20" s="31"/>
      <c r="J20" s="31" t="s">
        <v>68</v>
      </c>
      <c r="K20" s="31" t="s">
        <v>221</v>
      </c>
      <c r="L20" s="3" t="s">
        <v>222</v>
      </c>
    </row>
    <row r="21" spans="1:12" s="2" customFormat="1" ht="21.75" customHeight="1">
      <c r="A21" s="31" t="s">
        <v>217</v>
      </c>
      <c r="B21" s="31" t="s">
        <v>218</v>
      </c>
      <c r="C21" s="31" t="s">
        <v>812</v>
      </c>
      <c r="D21" s="20" t="s">
        <v>223</v>
      </c>
      <c r="E21" s="20"/>
      <c r="F21" s="31" t="s">
        <v>790</v>
      </c>
      <c r="G21" s="31" t="s">
        <v>220</v>
      </c>
      <c r="H21" s="39">
        <v>48000000</v>
      </c>
      <c r="I21" s="31"/>
      <c r="J21" s="31" t="s">
        <v>68</v>
      </c>
      <c r="K21" s="31" t="s">
        <v>221</v>
      </c>
      <c r="L21" s="3" t="s">
        <v>222</v>
      </c>
    </row>
    <row r="22" spans="1:12" s="2" customFormat="1" ht="21.75" customHeight="1">
      <c r="A22" s="31" t="s">
        <v>217</v>
      </c>
      <c r="B22" s="31" t="s">
        <v>218</v>
      </c>
      <c r="C22" s="31" t="s">
        <v>812</v>
      </c>
      <c r="D22" s="10" t="s">
        <v>224</v>
      </c>
      <c r="E22" s="10"/>
      <c r="F22" s="31" t="s">
        <v>790</v>
      </c>
      <c r="G22" s="5" t="s">
        <v>220</v>
      </c>
      <c r="H22" s="11">
        <v>3000000</v>
      </c>
      <c r="I22" s="5"/>
      <c r="J22" s="5" t="s">
        <v>68</v>
      </c>
      <c r="K22" s="31" t="s">
        <v>221</v>
      </c>
      <c r="L22" s="3" t="s">
        <v>222</v>
      </c>
    </row>
    <row r="23" spans="1:12" s="2" customFormat="1" ht="21.75" customHeight="1">
      <c r="A23" s="31" t="s">
        <v>225</v>
      </c>
      <c r="B23" s="31" t="s">
        <v>226</v>
      </c>
      <c r="C23" s="31" t="s">
        <v>227</v>
      </c>
      <c r="D23" s="20" t="s">
        <v>228</v>
      </c>
      <c r="E23" s="20">
        <v>22551475</v>
      </c>
      <c r="F23" s="31">
        <v>7</v>
      </c>
      <c r="G23" s="31">
        <v>1</v>
      </c>
      <c r="H23" s="39">
        <v>10000000</v>
      </c>
      <c r="I23" s="31" t="s">
        <v>51</v>
      </c>
      <c r="J23" s="31" t="s">
        <v>229</v>
      </c>
      <c r="K23" s="31" t="s">
        <v>156</v>
      </c>
      <c r="L23" s="3"/>
    </row>
    <row r="24" spans="1:12" s="2" customFormat="1" ht="21.75" customHeight="1">
      <c r="A24" s="31" t="s">
        <v>225</v>
      </c>
      <c r="B24" s="31" t="s">
        <v>230</v>
      </c>
      <c r="C24" s="31" t="s">
        <v>231</v>
      </c>
      <c r="D24" s="20" t="s">
        <v>232</v>
      </c>
      <c r="E24" s="20" t="s">
        <v>233</v>
      </c>
      <c r="F24" s="5">
        <v>8</v>
      </c>
      <c r="G24" s="31">
        <v>1</v>
      </c>
      <c r="H24" s="39">
        <v>7825000</v>
      </c>
      <c r="I24" s="31" t="s">
        <v>197</v>
      </c>
      <c r="J24" s="31" t="s">
        <v>229</v>
      </c>
      <c r="K24" s="31" t="s">
        <v>156</v>
      </c>
      <c r="L24" s="60" t="s">
        <v>234</v>
      </c>
    </row>
    <row r="25" spans="1:12" s="2" customFormat="1" ht="21.75" customHeight="1">
      <c r="A25" s="31" t="s">
        <v>235</v>
      </c>
      <c r="B25" s="31" t="s">
        <v>239</v>
      </c>
      <c r="C25" s="31" t="s">
        <v>240</v>
      </c>
      <c r="D25" s="20" t="s">
        <v>267</v>
      </c>
      <c r="E25" s="20"/>
      <c r="F25" s="31">
        <v>9</v>
      </c>
      <c r="G25" s="31">
        <v>1</v>
      </c>
      <c r="H25" s="39">
        <v>100000000</v>
      </c>
      <c r="I25" s="31" t="s">
        <v>37</v>
      </c>
      <c r="J25" s="31" t="s">
        <v>6</v>
      </c>
      <c r="K25" s="31" t="s">
        <v>61</v>
      </c>
      <c r="L25" s="3" t="s">
        <v>268</v>
      </c>
    </row>
    <row r="26" spans="1:12" s="2" customFormat="1" ht="21.75" customHeight="1">
      <c r="A26" s="31" t="s">
        <v>235</v>
      </c>
      <c r="B26" s="31" t="s">
        <v>249</v>
      </c>
      <c r="C26" s="31" t="s">
        <v>250</v>
      </c>
      <c r="D26" s="20" t="s">
        <v>269</v>
      </c>
      <c r="E26" s="20">
        <v>3912118901</v>
      </c>
      <c r="F26" s="31">
        <v>7</v>
      </c>
      <c r="G26" s="31">
        <v>1</v>
      </c>
      <c r="H26" s="39">
        <v>253844000</v>
      </c>
      <c r="I26" s="31" t="s">
        <v>41</v>
      </c>
      <c r="J26" s="31" t="s">
        <v>60</v>
      </c>
      <c r="K26" s="31" t="s">
        <v>61</v>
      </c>
      <c r="L26" s="3" t="s">
        <v>270</v>
      </c>
    </row>
    <row r="27" spans="1:12" s="2" customFormat="1" ht="21.75" customHeight="1">
      <c r="A27" s="31" t="s">
        <v>271</v>
      </c>
      <c r="B27" s="31" t="s">
        <v>272</v>
      </c>
      <c r="C27" s="31" t="s">
        <v>813</v>
      </c>
      <c r="D27" s="20" t="s">
        <v>273</v>
      </c>
      <c r="E27" s="20"/>
      <c r="F27" s="31">
        <v>9</v>
      </c>
      <c r="G27" s="31">
        <v>1</v>
      </c>
      <c r="H27" s="39">
        <v>20000000</v>
      </c>
      <c r="I27" s="31" t="s">
        <v>197</v>
      </c>
      <c r="J27" s="31" t="s">
        <v>229</v>
      </c>
      <c r="K27" s="31" t="s">
        <v>156</v>
      </c>
      <c r="L27" s="3"/>
    </row>
    <row r="28" spans="1:12" s="2" customFormat="1" ht="21.75" customHeight="1">
      <c r="A28" s="31" t="s">
        <v>271</v>
      </c>
      <c r="B28" s="31" t="s">
        <v>274</v>
      </c>
      <c r="C28" s="31" t="s">
        <v>814</v>
      </c>
      <c r="D28" s="20" t="s">
        <v>275</v>
      </c>
      <c r="E28" s="20"/>
      <c r="F28" s="5">
        <v>9</v>
      </c>
      <c r="G28" s="31">
        <v>1</v>
      </c>
      <c r="H28" s="39">
        <v>8000000</v>
      </c>
      <c r="I28" s="31" t="s">
        <v>37</v>
      </c>
      <c r="J28" s="31" t="s">
        <v>68</v>
      </c>
      <c r="K28" s="31" t="s">
        <v>84</v>
      </c>
      <c r="L28" s="60"/>
    </row>
    <row r="29" spans="1:12" s="2" customFormat="1" ht="21.75" customHeight="1">
      <c r="A29" s="31" t="s">
        <v>311</v>
      </c>
      <c r="B29" s="14" t="s">
        <v>312</v>
      </c>
      <c r="C29" s="6" t="s">
        <v>794</v>
      </c>
      <c r="D29" s="20" t="s">
        <v>342</v>
      </c>
      <c r="E29" s="31" t="s">
        <v>343</v>
      </c>
      <c r="F29" s="31">
        <v>7</v>
      </c>
      <c r="G29" s="31">
        <v>1</v>
      </c>
      <c r="H29" s="39">
        <v>95000000</v>
      </c>
      <c r="I29" s="31" t="s">
        <v>37</v>
      </c>
      <c r="J29" s="31" t="s">
        <v>68</v>
      </c>
      <c r="K29" s="31" t="s">
        <v>84</v>
      </c>
      <c r="L29" s="3"/>
    </row>
    <row r="30" spans="1:12" s="2" customFormat="1" ht="21.75" customHeight="1">
      <c r="A30" s="31" t="s">
        <v>311</v>
      </c>
      <c r="B30" s="14" t="s">
        <v>324</v>
      </c>
      <c r="C30" s="6" t="s">
        <v>798</v>
      </c>
      <c r="D30" s="20" t="s">
        <v>344</v>
      </c>
      <c r="E30" s="31" t="s">
        <v>343</v>
      </c>
      <c r="F30" s="5">
        <v>6</v>
      </c>
      <c r="G30" s="31">
        <v>1</v>
      </c>
      <c r="H30" s="39">
        <v>50000000</v>
      </c>
      <c r="I30" s="31" t="s">
        <v>37</v>
      </c>
      <c r="J30" s="31" t="s">
        <v>68</v>
      </c>
      <c r="K30" s="31" t="s">
        <v>84</v>
      </c>
      <c r="L30" s="60"/>
    </row>
    <row r="31" spans="1:12" s="2" customFormat="1" ht="21.75" customHeight="1">
      <c r="A31" s="6" t="s">
        <v>311</v>
      </c>
      <c r="B31" s="6" t="s">
        <v>319</v>
      </c>
      <c r="C31" s="6" t="s">
        <v>796</v>
      </c>
      <c r="D31" s="10" t="s">
        <v>345</v>
      </c>
      <c r="E31" s="31" t="s">
        <v>343</v>
      </c>
      <c r="F31" s="5">
        <v>8</v>
      </c>
      <c r="G31" s="5">
        <v>1</v>
      </c>
      <c r="H31" s="11">
        <v>60000000</v>
      </c>
      <c r="I31" s="5" t="s">
        <v>37</v>
      </c>
      <c r="J31" s="5" t="s">
        <v>68</v>
      </c>
      <c r="K31" s="5" t="s">
        <v>84</v>
      </c>
      <c r="L31" s="3"/>
    </row>
    <row r="32" spans="1:12" s="2" customFormat="1" ht="21.75" customHeight="1">
      <c r="A32" s="6" t="s">
        <v>311</v>
      </c>
      <c r="B32" s="6" t="s">
        <v>324</v>
      </c>
      <c r="C32" s="6" t="s">
        <v>798</v>
      </c>
      <c r="D32" s="10" t="s">
        <v>346</v>
      </c>
      <c r="E32" s="12" t="s">
        <v>347</v>
      </c>
      <c r="F32" s="5">
        <v>9</v>
      </c>
      <c r="G32" s="5">
        <v>1</v>
      </c>
      <c r="H32" s="11">
        <v>80000000</v>
      </c>
      <c r="I32" s="5" t="s">
        <v>37</v>
      </c>
      <c r="J32" s="5" t="s">
        <v>60</v>
      </c>
      <c r="K32" s="5" t="s">
        <v>84</v>
      </c>
      <c r="L32" s="3"/>
    </row>
    <row r="33" spans="1:12" s="2" customFormat="1" ht="21.75" customHeight="1">
      <c r="A33" s="31" t="s">
        <v>348</v>
      </c>
      <c r="B33" s="31" t="s">
        <v>374</v>
      </c>
      <c r="C33" s="31" t="s">
        <v>375</v>
      </c>
      <c r="D33" s="20" t="s">
        <v>390</v>
      </c>
      <c r="E33" s="20" t="s">
        <v>391</v>
      </c>
      <c r="F33" s="31">
        <v>7</v>
      </c>
      <c r="G33" s="31">
        <v>1</v>
      </c>
      <c r="H33" s="39">
        <v>48000000</v>
      </c>
      <c r="I33" s="31" t="s">
        <v>37</v>
      </c>
      <c r="J33" s="31" t="s">
        <v>68</v>
      </c>
      <c r="K33" s="31" t="s">
        <v>61</v>
      </c>
      <c r="L33" s="3" t="s">
        <v>392</v>
      </c>
    </row>
    <row r="34" spans="1:12" s="2" customFormat="1" ht="21.75" customHeight="1">
      <c r="A34" s="31" t="s">
        <v>348</v>
      </c>
      <c r="B34" s="31" t="s">
        <v>374</v>
      </c>
      <c r="C34" s="31" t="s">
        <v>375</v>
      </c>
      <c r="D34" s="20" t="s">
        <v>393</v>
      </c>
      <c r="E34" s="20" t="s">
        <v>394</v>
      </c>
      <c r="F34" s="31">
        <v>9</v>
      </c>
      <c r="G34" s="31">
        <v>1</v>
      </c>
      <c r="H34" s="39">
        <v>20000000</v>
      </c>
      <c r="I34" s="31" t="s">
        <v>37</v>
      </c>
      <c r="J34" s="31" t="s">
        <v>68</v>
      </c>
      <c r="K34" s="31" t="s">
        <v>84</v>
      </c>
      <c r="L34" s="3"/>
    </row>
    <row r="35" spans="1:12" s="2" customFormat="1" ht="21.75" customHeight="1">
      <c r="A35" s="31" t="s">
        <v>348</v>
      </c>
      <c r="B35" s="31" t="s">
        <v>367</v>
      </c>
      <c r="C35" s="31" t="s">
        <v>368</v>
      </c>
      <c r="D35" s="20" t="s">
        <v>395</v>
      </c>
      <c r="E35" s="20">
        <v>23625834</v>
      </c>
      <c r="F35" s="5">
        <v>7</v>
      </c>
      <c r="G35" s="31">
        <v>1</v>
      </c>
      <c r="H35" s="39">
        <v>47000000</v>
      </c>
      <c r="I35" s="31" t="s">
        <v>37</v>
      </c>
      <c r="J35" s="31" t="s">
        <v>68</v>
      </c>
      <c r="K35" s="31" t="s">
        <v>61</v>
      </c>
      <c r="L35" s="3" t="s">
        <v>392</v>
      </c>
    </row>
    <row r="36" spans="1:12" s="2" customFormat="1" ht="21.75" customHeight="1">
      <c r="A36" s="6" t="s">
        <v>348</v>
      </c>
      <c r="B36" s="6" t="s">
        <v>367</v>
      </c>
      <c r="C36" s="6" t="s">
        <v>368</v>
      </c>
      <c r="D36" s="10" t="s">
        <v>396</v>
      </c>
      <c r="E36" s="10" t="s">
        <v>397</v>
      </c>
      <c r="F36" s="5">
        <v>9</v>
      </c>
      <c r="G36" s="5">
        <v>1</v>
      </c>
      <c r="H36" s="11">
        <v>50000000</v>
      </c>
      <c r="I36" s="5" t="s">
        <v>37</v>
      </c>
      <c r="J36" s="5" t="s">
        <v>68</v>
      </c>
      <c r="K36" s="5" t="s">
        <v>398</v>
      </c>
      <c r="L36" s="3"/>
    </row>
    <row r="37" spans="1:12" s="2" customFormat="1" ht="21.75" customHeight="1">
      <c r="A37" s="31" t="s">
        <v>348</v>
      </c>
      <c r="B37" s="31" t="s">
        <v>378</v>
      </c>
      <c r="C37" s="31" t="s">
        <v>379</v>
      </c>
      <c r="D37" s="20" t="s">
        <v>399</v>
      </c>
      <c r="E37" s="20">
        <v>23456167</v>
      </c>
      <c r="F37" s="31">
        <v>8</v>
      </c>
      <c r="G37" s="31">
        <v>1</v>
      </c>
      <c r="H37" s="39">
        <v>3000000</v>
      </c>
      <c r="I37" s="31" t="s">
        <v>37</v>
      </c>
      <c r="J37" s="31" t="s">
        <v>60</v>
      </c>
      <c r="K37" s="31" t="s">
        <v>61</v>
      </c>
      <c r="L37" s="3" t="s">
        <v>392</v>
      </c>
    </row>
    <row r="38" spans="1:12" s="2" customFormat="1" ht="21.75" customHeight="1">
      <c r="A38" s="31" t="s">
        <v>400</v>
      </c>
      <c r="B38" s="31" t="s">
        <v>401</v>
      </c>
      <c r="C38" s="31" t="s">
        <v>809</v>
      </c>
      <c r="D38" s="20" t="s">
        <v>402</v>
      </c>
      <c r="E38" s="20"/>
      <c r="F38" s="31">
        <v>9</v>
      </c>
      <c r="G38" s="31" t="s">
        <v>403</v>
      </c>
      <c r="H38" s="39">
        <v>20000000</v>
      </c>
      <c r="I38" s="31" t="s">
        <v>37</v>
      </c>
      <c r="J38" s="31" t="s">
        <v>68</v>
      </c>
      <c r="K38" s="31" t="s">
        <v>4</v>
      </c>
      <c r="L38" s="3"/>
    </row>
    <row r="39" spans="1:12" s="2" customFormat="1" ht="21.75" customHeight="1">
      <c r="A39" s="31" t="s">
        <v>414</v>
      </c>
      <c r="B39" s="31" t="s">
        <v>415</v>
      </c>
      <c r="C39" s="31" t="s">
        <v>416</v>
      </c>
      <c r="D39" s="20" t="s">
        <v>417</v>
      </c>
      <c r="E39" s="20">
        <v>55101510</v>
      </c>
      <c r="F39" s="31">
        <v>9</v>
      </c>
      <c r="G39" s="31">
        <v>1</v>
      </c>
      <c r="H39" s="39">
        <v>79000000</v>
      </c>
      <c r="I39" s="31" t="s">
        <v>41</v>
      </c>
      <c r="J39" s="31" t="s">
        <v>68</v>
      </c>
      <c r="K39" s="31" t="s">
        <v>61</v>
      </c>
      <c r="L39" s="3" t="s">
        <v>418</v>
      </c>
    </row>
    <row r="40" spans="1:12" s="2" customFormat="1" ht="21.75" customHeight="1">
      <c r="A40" s="31" t="s">
        <v>419</v>
      </c>
      <c r="B40" s="31" t="s">
        <v>420</v>
      </c>
      <c r="C40" s="31" t="s">
        <v>421</v>
      </c>
      <c r="D40" s="20" t="s">
        <v>422</v>
      </c>
      <c r="E40" s="20">
        <v>55121503</v>
      </c>
      <c r="F40" s="5">
        <v>7</v>
      </c>
      <c r="G40" s="31">
        <v>2</v>
      </c>
      <c r="H40" s="39">
        <v>21000000</v>
      </c>
      <c r="I40" s="31" t="s">
        <v>37</v>
      </c>
      <c r="J40" s="31" t="s">
        <v>68</v>
      </c>
      <c r="K40" s="31" t="s">
        <v>84</v>
      </c>
      <c r="L40" s="60"/>
    </row>
    <row r="41" spans="1:12" s="2" customFormat="1" ht="21.75" customHeight="1">
      <c r="A41" s="31" t="s">
        <v>419</v>
      </c>
      <c r="B41" s="31" t="s">
        <v>420</v>
      </c>
      <c r="C41" s="31" t="s">
        <v>421</v>
      </c>
      <c r="D41" s="10" t="s">
        <v>423</v>
      </c>
      <c r="E41" s="20">
        <v>55121503</v>
      </c>
      <c r="F41" s="5">
        <v>9</v>
      </c>
      <c r="G41" s="5">
        <v>1</v>
      </c>
      <c r="H41" s="11">
        <v>11000000</v>
      </c>
      <c r="I41" s="31" t="s">
        <v>37</v>
      </c>
      <c r="J41" s="31" t="s">
        <v>68</v>
      </c>
      <c r="K41" s="31" t="s">
        <v>84</v>
      </c>
      <c r="L41" s="3"/>
    </row>
    <row r="42" spans="1:12" s="2" customFormat="1" ht="21.75" customHeight="1">
      <c r="A42" s="14" t="s">
        <v>424</v>
      </c>
      <c r="B42" s="14" t="s">
        <v>425</v>
      </c>
      <c r="C42" s="6" t="s">
        <v>810</v>
      </c>
      <c r="D42" s="20" t="s">
        <v>426</v>
      </c>
      <c r="E42" s="20">
        <v>55101510</v>
      </c>
      <c r="F42" s="5" t="s">
        <v>427</v>
      </c>
      <c r="G42" s="31">
        <v>3</v>
      </c>
      <c r="H42" s="24">
        <v>57600000</v>
      </c>
      <c r="I42" s="31" t="s">
        <v>37</v>
      </c>
      <c r="J42" s="31" t="s">
        <v>68</v>
      </c>
      <c r="K42" s="31" t="s">
        <v>84</v>
      </c>
      <c r="L42" s="3"/>
    </row>
    <row r="43" spans="1:12" s="2" customFormat="1" ht="21.75" customHeight="1">
      <c r="A43" s="14" t="s">
        <v>424</v>
      </c>
      <c r="B43" s="14" t="s">
        <v>425</v>
      </c>
      <c r="C43" s="6" t="s">
        <v>810</v>
      </c>
      <c r="D43" s="10" t="s">
        <v>428</v>
      </c>
      <c r="E43" s="20">
        <v>55101510</v>
      </c>
      <c r="F43" s="26" t="s">
        <v>429</v>
      </c>
      <c r="G43" s="31">
        <v>2</v>
      </c>
      <c r="H43" s="24">
        <v>39600000</v>
      </c>
      <c r="I43" s="31" t="s">
        <v>37</v>
      </c>
      <c r="J43" s="31" t="s">
        <v>68</v>
      </c>
      <c r="K43" s="31" t="s">
        <v>84</v>
      </c>
      <c r="L43" s="60"/>
    </row>
    <row r="44" spans="1:12" s="2" customFormat="1" ht="21.75" customHeight="1">
      <c r="A44" s="31" t="s">
        <v>430</v>
      </c>
      <c r="B44" s="31" t="s">
        <v>431</v>
      </c>
      <c r="C44" s="31" t="s">
        <v>432</v>
      </c>
      <c r="D44" s="20" t="s">
        <v>433</v>
      </c>
      <c r="E44" s="20">
        <v>55101510</v>
      </c>
      <c r="F44" s="31" t="s">
        <v>434</v>
      </c>
      <c r="G44" s="31">
        <v>6</v>
      </c>
      <c r="H44" s="39">
        <v>120000000</v>
      </c>
      <c r="I44" s="31" t="s">
        <v>37</v>
      </c>
      <c r="J44" s="31" t="s">
        <v>68</v>
      </c>
      <c r="K44" s="31" t="s">
        <v>84</v>
      </c>
      <c r="L44" s="3"/>
    </row>
    <row r="45" spans="1:12" s="2" customFormat="1" ht="21.75" customHeight="1">
      <c r="A45" s="31" t="s">
        <v>430</v>
      </c>
      <c r="B45" s="31" t="s">
        <v>431</v>
      </c>
      <c r="C45" s="31" t="s">
        <v>432</v>
      </c>
      <c r="D45" s="20" t="s">
        <v>435</v>
      </c>
      <c r="E45" s="20">
        <v>55101510</v>
      </c>
      <c r="F45" s="5" t="s">
        <v>434</v>
      </c>
      <c r="G45" s="31">
        <v>2</v>
      </c>
      <c r="H45" s="39">
        <v>30000000</v>
      </c>
      <c r="I45" s="31" t="s">
        <v>37</v>
      </c>
      <c r="J45" s="31" t="s">
        <v>68</v>
      </c>
      <c r="K45" s="31" t="s">
        <v>84</v>
      </c>
      <c r="L45" s="60"/>
    </row>
    <row r="46" spans="1:12" s="2" customFormat="1" ht="21.75" customHeight="1">
      <c r="A46" s="31" t="s">
        <v>453</v>
      </c>
      <c r="B46" s="31" t="s">
        <v>454</v>
      </c>
      <c r="C46" s="31" t="s">
        <v>455</v>
      </c>
      <c r="D46" s="20" t="s">
        <v>456</v>
      </c>
      <c r="E46" s="31">
        <v>3012177901</v>
      </c>
      <c r="F46" s="31">
        <v>8</v>
      </c>
      <c r="G46" s="31" t="s">
        <v>403</v>
      </c>
      <c r="H46" s="39">
        <v>10000000</v>
      </c>
      <c r="I46" s="31" t="s">
        <v>37</v>
      </c>
      <c r="J46" s="31" t="s">
        <v>21</v>
      </c>
      <c r="K46" s="31" t="s">
        <v>61</v>
      </c>
      <c r="L46" s="3" t="s">
        <v>457</v>
      </c>
    </row>
    <row r="47" spans="1:12" s="2" customFormat="1" ht="21.75" customHeight="1">
      <c r="A47" s="31" t="s">
        <v>439</v>
      </c>
      <c r="B47" s="31" t="s">
        <v>446</v>
      </c>
      <c r="C47" s="31" t="s">
        <v>447</v>
      </c>
      <c r="D47" s="20" t="s">
        <v>458</v>
      </c>
      <c r="E47" s="20">
        <v>3911160802</v>
      </c>
      <c r="F47" s="5">
        <v>7</v>
      </c>
      <c r="G47" s="31" t="s">
        <v>403</v>
      </c>
      <c r="H47" s="39">
        <v>4750000</v>
      </c>
      <c r="I47" s="31" t="s">
        <v>41</v>
      </c>
      <c r="J47" s="31" t="s">
        <v>60</v>
      </c>
      <c r="K47" s="31" t="s">
        <v>84</v>
      </c>
      <c r="L47" s="60"/>
    </row>
    <row r="48" spans="1:12" s="2" customFormat="1" ht="21.75" customHeight="1">
      <c r="A48" s="31" t="s">
        <v>439</v>
      </c>
      <c r="B48" s="31" t="s">
        <v>446</v>
      </c>
      <c r="C48" s="31" t="s">
        <v>447</v>
      </c>
      <c r="D48" s="10" t="s">
        <v>459</v>
      </c>
      <c r="E48" s="10"/>
      <c r="F48" s="5">
        <v>7</v>
      </c>
      <c r="G48" s="5" t="s">
        <v>403</v>
      </c>
      <c r="H48" s="11">
        <v>2400000</v>
      </c>
      <c r="I48" s="5" t="s">
        <v>41</v>
      </c>
      <c r="J48" s="5" t="s">
        <v>60</v>
      </c>
      <c r="K48" s="5" t="s">
        <v>84</v>
      </c>
      <c r="L48" s="3"/>
    </row>
    <row r="49" spans="1:12" s="2" customFormat="1" ht="21.75" customHeight="1">
      <c r="A49" s="31" t="s">
        <v>471</v>
      </c>
      <c r="B49" s="31" t="s">
        <v>476</v>
      </c>
      <c r="C49" s="31" t="s">
        <v>477</v>
      </c>
      <c r="D49" s="20" t="s">
        <v>478</v>
      </c>
      <c r="E49" s="31" t="s">
        <v>398</v>
      </c>
      <c r="F49" s="31">
        <v>9</v>
      </c>
      <c r="G49" s="31">
        <v>2</v>
      </c>
      <c r="H49" s="39">
        <v>10000000</v>
      </c>
      <c r="I49" s="31" t="s">
        <v>197</v>
      </c>
      <c r="J49" s="31" t="s">
        <v>155</v>
      </c>
      <c r="K49" s="31" t="s">
        <v>156</v>
      </c>
      <c r="L49" s="3"/>
    </row>
    <row r="50" spans="1:12" s="2" customFormat="1" ht="21.75" customHeight="1">
      <c r="A50" s="31" t="s">
        <v>460</v>
      </c>
      <c r="B50" s="31" t="s">
        <v>461</v>
      </c>
      <c r="C50" s="31" t="s">
        <v>462</v>
      </c>
      <c r="D50" s="28" t="s">
        <v>479</v>
      </c>
      <c r="E50" s="31" t="s">
        <v>398</v>
      </c>
      <c r="F50" s="5">
        <v>7</v>
      </c>
      <c r="G50" s="31">
        <v>2</v>
      </c>
      <c r="H50" s="39">
        <v>96834000</v>
      </c>
      <c r="I50" s="31" t="s">
        <v>197</v>
      </c>
      <c r="J50" s="31" t="s">
        <v>155</v>
      </c>
      <c r="K50" s="31" t="s">
        <v>156</v>
      </c>
      <c r="L50" s="60"/>
    </row>
    <row r="51" spans="1:12" s="2" customFormat="1" ht="21.75" customHeight="1">
      <c r="A51" s="31" t="s">
        <v>480</v>
      </c>
      <c r="B51" s="31" t="s">
        <v>484</v>
      </c>
      <c r="C51" s="31" t="s">
        <v>485</v>
      </c>
      <c r="D51" s="20" t="s">
        <v>486</v>
      </c>
      <c r="E51" s="20">
        <v>23058189</v>
      </c>
      <c r="F51" s="31" t="s">
        <v>487</v>
      </c>
      <c r="G51" s="31">
        <v>1</v>
      </c>
      <c r="H51" s="39">
        <v>3660000</v>
      </c>
      <c r="I51" s="31" t="s">
        <v>37</v>
      </c>
      <c r="J51" s="31" t="s">
        <v>60</v>
      </c>
      <c r="K51" s="31" t="s">
        <v>61</v>
      </c>
      <c r="L51" s="3" t="s">
        <v>488</v>
      </c>
    </row>
    <row r="52" spans="1:12" s="2" customFormat="1" ht="21.75" customHeight="1">
      <c r="A52" s="14" t="s">
        <v>496</v>
      </c>
      <c r="B52" s="31" t="s">
        <v>500</v>
      </c>
      <c r="C52" s="31" t="s">
        <v>501</v>
      </c>
      <c r="D52" s="98" t="s">
        <v>505</v>
      </c>
      <c r="E52" s="31">
        <v>23592752</v>
      </c>
      <c r="F52" s="31">
        <v>7</v>
      </c>
      <c r="G52" s="39">
        <v>1</v>
      </c>
      <c r="H52" s="99">
        <v>7000000</v>
      </c>
      <c r="I52" s="31" t="s">
        <v>37</v>
      </c>
      <c r="J52" s="31" t="s">
        <v>60</v>
      </c>
      <c r="K52" s="31" t="s">
        <v>84</v>
      </c>
      <c r="L52" s="3"/>
    </row>
    <row r="53" spans="1:12" s="2" customFormat="1" ht="21.75" customHeight="1">
      <c r="A53" s="31" t="s">
        <v>526</v>
      </c>
      <c r="B53" s="31" t="s">
        <v>544</v>
      </c>
      <c r="C53" s="31" t="s">
        <v>545</v>
      </c>
      <c r="D53" s="20" t="s">
        <v>546</v>
      </c>
      <c r="E53" s="20">
        <v>23657121</v>
      </c>
      <c r="F53" s="31">
        <v>9</v>
      </c>
      <c r="G53" s="31">
        <v>1</v>
      </c>
      <c r="H53" s="39">
        <v>5000000</v>
      </c>
      <c r="I53" s="31" t="s">
        <v>37</v>
      </c>
      <c r="J53" s="31" t="s">
        <v>21</v>
      </c>
      <c r="K53" s="31" t="s">
        <v>84</v>
      </c>
      <c r="L53" s="3"/>
    </row>
    <row r="54" spans="1:12" s="2" customFormat="1" ht="21.75" customHeight="1">
      <c r="A54" s="31" t="s">
        <v>554</v>
      </c>
      <c r="B54" s="31" t="s">
        <v>555</v>
      </c>
      <c r="C54" s="31" t="s">
        <v>556</v>
      </c>
      <c r="D54" s="20" t="s">
        <v>557</v>
      </c>
      <c r="E54" s="31">
        <v>23784275</v>
      </c>
      <c r="F54" s="31">
        <v>6</v>
      </c>
      <c r="G54" s="31">
        <v>1</v>
      </c>
      <c r="H54" s="39">
        <v>50000000</v>
      </c>
      <c r="I54" s="31" t="s">
        <v>37</v>
      </c>
      <c r="J54" s="31" t="s">
        <v>60</v>
      </c>
      <c r="K54" s="31" t="s">
        <v>84</v>
      </c>
      <c r="L54" s="3"/>
    </row>
    <row r="55" spans="1:12" s="2" customFormat="1" ht="21.75" customHeight="1">
      <c r="A55" s="31" t="s">
        <v>554</v>
      </c>
      <c r="B55" s="31" t="s">
        <v>563</v>
      </c>
      <c r="C55" s="31" t="s">
        <v>564</v>
      </c>
      <c r="D55" s="20" t="s">
        <v>565</v>
      </c>
      <c r="E55" s="31" t="s">
        <v>566</v>
      </c>
      <c r="F55" s="31">
        <v>9</v>
      </c>
      <c r="G55" s="31">
        <v>1</v>
      </c>
      <c r="H55" s="39">
        <v>3000000</v>
      </c>
      <c r="I55" s="31" t="s">
        <v>37</v>
      </c>
      <c r="J55" s="31" t="s">
        <v>60</v>
      </c>
      <c r="K55" s="31" t="s">
        <v>84</v>
      </c>
      <c r="L55" s="3"/>
    </row>
    <row r="56" spans="1:12" s="2" customFormat="1" ht="21.75" customHeight="1">
      <c r="A56" s="75" t="s">
        <v>571</v>
      </c>
      <c r="B56" s="75" t="s">
        <v>614</v>
      </c>
      <c r="C56" s="75" t="s">
        <v>615</v>
      </c>
      <c r="D56" s="88" t="s">
        <v>616</v>
      </c>
      <c r="E56" s="75" t="s">
        <v>118</v>
      </c>
      <c r="F56" s="75">
        <v>6</v>
      </c>
      <c r="G56" s="75">
        <v>1</v>
      </c>
      <c r="H56" s="110">
        <v>6000000</v>
      </c>
      <c r="I56" s="75" t="s">
        <v>37</v>
      </c>
      <c r="J56" s="75" t="s">
        <v>68</v>
      </c>
      <c r="K56" s="75" t="s">
        <v>52</v>
      </c>
      <c r="L56" s="3" t="s">
        <v>617</v>
      </c>
    </row>
    <row r="57" spans="1:12" s="2" customFormat="1" ht="21.75" customHeight="1">
      <c r="A57" s="75" t="s">
        <v>571</v>
      </c>
      <c r="B57" s="75" t="s">
        <v>618</v>
      </c>
      <c r="C57" s="75" t="s">
        <v>619</v>
      </c>
      <c r="D57" s="88" t="s">
        <v>620</v>
      </c>
      <c r="E57" s="75">
        <v>20544992</v>
      </c>
      <c r="F57" s="75">
        <v>7</v>
      </c>
      <c r="G57" s="75">
        <v>1</v>
      </c>
      <c r="H57" s="110">
        <v>17000000</v>
      </c>
      <c r="I57" s="75" t="s">
        <v>197</v>
      </c>
      <c r="J57" s="75" t="s">
        <v>229</v>
      </c>
      <c r="K57" s="75" t="s">
        <v>52</v>
      </c>
      <c r="L57" s="3" t="s">
        <v>621</v>
      </c>
    </row>
    <row r="58" spans="1:12" s="2" customFormat="1" ht="21.75" customHeight="1">
      <c r="A58" s="75" t="s">
        <v>571</v>
      </c>
      <c r="B58" s="34" t="s">
        <v>568</v>
      </c>
      <c r="C58" s="34" t="s">
        <v>569</v>
      </c>
      <c r="D58" s="35" t="s">
        <v>622</v>
      </c>
      <c r="E58" s="111" t="s">
        <v>623</v>
      </c>
      <c r="F58" s="36">
        <v>7</v>
      </c>
      <c r="G58" s="36">
        <v>1</v>
      </c>
      <c r="H58" s="112">
        <v>26810000</v>
      </c>
      <c r="I58" s="36" t="s">
        <v>624</v>
      </c>
      <c r="J58" s="36" t="s">
        <v>229</v>
      </c>
      <c r="K58" s="36" t="s">
        <v>625</v>
      </c>
      <c r="L58" s="12" t="s">
        <v>625</v>
      </c>
    </row>
    <row r="59" spans="1:12" s="2" customFormat="1" ht="21.75" customHeight="1">
      <c r="A59" s="31" t="s">
        <v>626</v>
      </c>
      <c r="B59" s="31" t="s">
        <v>716</v>
      </c>
      <c r="C59" s="31" t="s">
        <v>717</v>
      </c>
      <c r="D59" s="20" t="s">
        <v>718</v>
      </c>
      <c r="E59" s="20"/>
      <c r="F59" s="31">
        <v>11</v>
      </c>
      <c r="G59" s="31">
        <v>1</v>
      </c>
      <c r="H59" s="39">
        <v>11000000</v>
      </c>
      <c r="I59" s="31" t="s">
        <v>37</v>
      </c>
      <c r="J59" s="31" t="s">
        <v>68</v>
      </c>
      <c r="K59" s="31" t="s">
        <v>61</v>
      </c>
      <c r="L59" s="3" t="s">
        <v>719</v>
      </c>
    </row>
    <row r="60" spans="1:12" s="2" customFormat="1" ht="21.75" customHeight="1">
      <c r="A60" s="62" t="s">
        <v>626</v>
      </c>
      <c r="B60" s="6" t="s">
        <v>678</v>
      </c>
      <c r="C60" s="6" t="s">
        <v>679</v>
      </c>
      <c r="D60" s="10" t="s">
        <v>720</v>
      </c>
      <c r="E60" s="10"/>
      <c r="F60" s="5">
        <v>7</v>
      </c>
      <c r="G60" s="5">
        <v>1</v>
      </c>
      <c r="H60" s="11">
        <v>4400000</v>
      </c>
      <c r="I60" s="5" t="s">
        <v>37</v>
      </c>
      <c r="J60" s="5" t="s">
        <v>68</v>
      </c>
      <c r="K60" s="5" t="s">
        <v>61</v>
      </c>
      <c r="L60" s="3" t="s">
        <v>721</v>
      </c>
    </row>
    <row r="61" spans="1:12" s="2" customFormat="1" ht="21.75" customHeight="1">
      <c r="A61" s="31" t="s">
        <v>626</v>
      </c>
      <c r="B61" s="31" t="s">
        <v>722</v>
      </c>
      <c r="C61" s="31" t="s">
        <v>723</v>
      </c>
      <c r="D61" s="20" t="s">
        <v>724</v>
      </c>
      <c r="E61" s="20" t="s">
        <v>725</v>
      </c>
      <c r="F61" s="31">
        <v>8</v>
      </c>
      <c r="G61" s="31">
        <v>1</v>
      </c>
      <c r="H61" s="39">
        <v>3000000000</v>
      </c>
      <c r="I61" s="31" t="s">
        <v>726</v>
      </c>
      <c r="J61" s="31" t="s">
        <v>68</v>
      </c>
      <c r="K61" s="31" t="s">
        <v>61</v>
      </c>
      <c r="L61" s="3" t="s">
        <v>727</v>
      </c>
    </row>
    <row r="62" spans="1:12" s="2" customFormat="1" ht="21.75" customHeight="1">
      <c r="A62" s="62" t="s">
        <v>626</v>
      </c>
      <c r="B62" s="6" t="s">
        <v>728</v>
      </c>
      <c r="C62" s="6" t="s">
        <v>729</v>
      </c>
      <c r="D62" s="10" t="s">
        <v>730</v>
      </c>
      <c r="E62" s="10"/>
      <c r="F62" s="5">
        <v>8</v>
      </c>
      <c r="G62" s="5">
        <v>2</v>
      </c>
      <c r="H62" s="11">
        <v>9000000</v>
      </c>
      <c r="I62" s="5" t="s">
        <v>37</v>
      </c>
      <c r="J62" s="5" t="s">
        <v>68</v>
      </c>
      <c r="K62" s="5" t="s">
        <v>84</v>
      </c>
      <c r="L62" s="3"/>
    </row>
    <row r="63" spans="1:12" s="2" customFormat="1" ht="21.75" customHeight="1">
      <c r="A63" s="31" t="s">
        <v>626</v>
      </c>
      <c r="B63" s="31" t="s">
        <v>731</v>
      </c>
      <c r="C63" s="31" t="s">
        <v>732</v>
      </c>
      <c r="D63" s="31" t="s">
        <v>733</v>
      </c>
      <c r="E63" s="20"/>
      <c r="F63" s="31">
        <v>7</v>
      </c>
      <c r="G63" s="31">
        <v>1</v>
      </c>
      <c r="H63" s="39">
        <v>2000000</v>
      </c>
      <c r="I63" s="31" t="s">
        <v>37</v>
      </c>
      <c r="J63" s="31" t="s">
        <v>68</v>
      </c>
      <c r="K63" s="31" t="s">
        <v>84</v>
      </c>
      <c r="L63" s="3"/>
    </row>
    <row r="64" spans="1:12" s="2" customFormat="1" ht="21.75" customHeight="1">
      <c r="A64" s="31" t="s">
        <v>626</v>
      </c>
      <c r="B64" s="31" t="s">
        <v>734</v>
      </c>
      <c r="C64" s="31" t="s">
        <v>735</v>
      </c>
      <c r="D64" s="31" t="s">
        <v>736</v>
      </c>
      <c r="E64" s="20"/>
      <c r="F64" s="31">
        <v>9</v>
      </c>
      <c r="G64" s="31">
        <v>1</v>
      </c>
      <c r="H64" s="39">
        <v>4620000</v>
      </c>
      <c r="I64" s="31" t="s">
        <v>37</v>
      </c>
      <c r="J64" s="31" t="s">
        <v>68</v>
      </c>
      <c r="K64" s="31" t="s">
        <v>84</v>
      </c>
      <c r="L64" s="3"/>
    </row>
    <row r="65" spans="1:12" s="2" customFormat="1" ht="21.75" customHeight="1">
      <c r="A65" s="31" t="s">
        <v>737</v>
      </c>
      <c r="B65" s="31" t="s">
        <v>756</v>
      </c>
      <c r="C65" s="31" t="s">
        <v>757</v>
      </c>
      <c r="D65" s="31" t="s">
        <v>758</v>
      </c>
      <c r="E65" s="31" t="s">
        <v>118</v>
      </c>
      <c r="F65" s="31">
        <v>9</v>
      </c>
      <c r="G65" s="31">
        <v>1</v>
      </c>
      <c r="H65" s="39">
        <v>7700000</v>
      </c>
      <c r="I65" s="31" t="s">
        <v>37</v>
      </c>
      <c r="J65" s="31" t="s">
        <v>68</v>
      </c>
      <c r="K65" s="31" t="s">
        <v>84</v>
      </c>
      <c r="L65" s="3"/>
    </row>
    <row r="66" spans="1:12" s="2" customFormat="1" ht="21.75" customHeight="1">
      <c r="A66" s="31" t="s">
        <v>737</v>
      </c>
      <c r="B66" s="31" t="s">
        <v>759</v>
      </c>
      <c r="C66" s="31" t="s">
        <v>760</v>
      </c>
      <c r="D66" s="31" t="s">
        <v>761</v>
      </c>
      <c r="E66" s="31" t="s">
        <v>118</v>
      </c>
      <c r="F66" s="31">
        <v>7</v>
      </c>
      <c r="G66" s="31">
        <v>1</v>
      </c>
      <c r="H66" s="39">
        <v>44000000</v>
      </c>
      <c r="I66" s="31" t="s">
        <v>197</v>
      </c>
      <c r="J66" s="31" t="s">
        <v>229</v>
      </c>
      <c r="K66" s="31" t="s">
        <v>52</v>
      </c>
      <c r="L66" s="3" t="s">
        <v>762</v>
      </c>
    </row>
    <row r="67" spans="1:12" s="2" customFormat="1" ht="21.75" customHeight="1">
      <c r="A67" s="31" t="s">
        <v>737</v>
      </c>
      <c r="B67" s="31" t="s">
        <v>759</v>
      </c>
      <c r="C67" s="31" t="s">
        <v>763</v>
      </c>
      <c r="D67" s="31" t="s">
        <v>764</v>
      </c>
      <c r="E67" s="31" t="s">
        <v>118</v>
      </c>
      <c r="F67" s="5">
        <v>9</v>
      </c>
      <c r="G67" s="31">
        <v>1</v>
      </c>
      <c r="H67" s="39">
        <v>300000000</v>
      </c>
      <c r="I67" s="31" t="s">
        <v>51</v>
      </c>
      <c r="J67" s="31" t="s">
        <v>229</v>
      </c>
      <c r="K67" s="31" t="s">
        <v>765</v>
      </c>
      <c r="L67" s="12" t="s">
        <v>751</v>
      </c>
    </row>
    <row r="68" spans="1:12" s="2" customFormat="1" ht="21.75" customHeight="1">
      <c r="A68" s="31" t="s">
        <v>737</v>
      </c>
      <c r="B68" s="14" t="s">
        <v>743</v>
      </c>
      <c r="C68" s="6" t="s">
        <v>744</v>
      </c>
      <c r="D68" s="14" t="s">
        <v>766</v>
      </c>
      <c r="E68" s="31" t="s">
        <v>118</v>
      </c>
      <c r="F68" s="31">
        <v>7</v>
      </c>
      <c r="G68" s="31">
        <v>1</v>
      </c>
      <c r="H68" s="39">
        <v>20000000</v>
      </c>
      <c r="I68" s="31" t="s">
        <v>197</v>
      </c>
      <c r="J68" s="31" t="s">
        <v>229</v>
      </c>
      <c r="K68" s="31" t="s">
        <v>156</v>
      </c>
      <c r="L68" s="122" t="s">
        <v>767</v>
      </c>
    </row>
    <row r="69" spans="1:12" s="2" customFormat="1" ht="21.75" customHeight="1">
      <c r="A69" s="14" t="s">
        <v>768</v>
      </c>
      <c r="B69" s="14" t="s">
        <v>769</v>
      </c>
      <c r="C69" s="6" t="s">
        <v>770</v>
      </c>
      <c r="D69" s="123" t="s">
        <v>782</v>
      </c>
      <c r="E69" s="31" t="s">
        <v>625</v>
      </c>
      <c r="F69" s="26">
        <v>10</v>
      </c>
      <c r="G69" s="31" t="s">
        <v>783</v>
      </c>
      <c r="H69" s="39">
        <v>18000000</v>
      </c>
      <c r="I69" s="31" t="s">
        <v>784</v>
      </c>
      <c r="J69" s="31" t="s">
        <v>229</v>
      </c>
      <c r="K69" s="31"/>
      <c r="L69" s="3"/>
    </row>
    <row r="70" spans="1:12" s="2" customFormat="1" ht="21.75" customHeight="1">
      <c r="A70" s="14" t="s">
        <v>768</v>
      </c>
      <c r="B70" s="31" t="s">
        <v>785</v>
      </c>
      <c r="C70" s="31" t="s">
        <v>774</v>
      </c>
      <c r="D70" s="20" t="s">
        <v>786</v>
      </c>
      <c r="E70" s="31" t="s">
        <v>625</v>
      </c>
      <c r="F70" s="5">
        <v>7</v>
      </c>
      <c r="G70" s="31" t="s">
        <v>783</v>
      </c>
      <c r="H70" s="39">
        <v>8000000</v>
      </c>
      <c r="I70" s="31" t="s">
        <v>197</v>
      </c>
      <c r="J70" s="31" t="s">
        <v>229</v>
      </c>
      <c r="K70" s="31" t="s">
        <v>156</v>
      </c>
      <c r="L70" s="60"/>
    </row>
    <row r="71" spans="1:12" s="2" customFormat="1" ht="21.75" customHeight="1">
      <c r="A71" s="14" t="s">
        <v>768</v>
      </c>
      <c r="B71" s="6" t="s">
        <v>787</v>
      </c>
      <c r="C71" s="6" t="s">
        <v>774</v>
      </c>
      <c r="D71" s="10" t="s">
        <v>788</v>
      </c>
      <c r="E71" s="31" t="s">
        <v>625</v>
      </c>
      <c r="F71" s="5">
        <v>8</v>
      </c>
      <c r="G71" s="5" t="s">
        <v>783</v>
      </c>
      <c r="H71" s="11">
        <v>2300000</v>
      </c>
      <c r="I71" s="5" t="s">
        <v>197</v>
      </c>
      <c r="J71" s="5" t="s">
        <v>229</v>
      </c>
      <c r="K71" s="5" t="s">
        <v>156</v>
      </c>
      <c r="L71" s="3"/>
    </row>
    <row r="72" spans="1:12" s="2" customFormat="1" ht="21.75" customHeight="1">
      <c r="A72" s="14" t="s">
        <v>768</v>
      </c>
      <c r="B72" s="5" t="s">
        <v>776</v>
      </c>
      <c r="C72" s="5" t="s">
        <v>777</v>
      </c>
      <c r="D72" s="10" t="s">
        <v>789</v>
      </c>
      <c r="E72" s="31" t="s">
        <v>625</v>
      </c>
      <c r="F72" s="5">
        <v>7</v>
      </c>
      <c r="G72" s="5" t="s">
        <v>403</v>
      </c>
      <c r="H72" s="33">
        <v>7000000</v>
      </c>
      <c r="I72" s="5" t="s">
        <v>197</v>
      </c>
      <c r="J72" s="5" t="s">
        <v>229</v>
      </c>
      <c r="K72" s="5" t="s">
        <v>156</v>
      </c>
      <c r="L72" s="12"/>
    </row>
  </sheetData>
  <sheetProtection/>
  <printOptions/>
  <pageMargins left="0.35433070866141736" right="0.35433070866141736" top="0.5905511811023623" bottom="0.3937007874015748" header="0.11811023622047245" footer="0.11811023622047245"/>
  <pageSetup fitToHeight="0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cp:lastPrinted>2020-12-21T13:39:00Z</cp:lastPrinted>
  <dcterms:created xsi:type="dcterms:W3CDTF">2008-05-29T01:32:00Z</dcterms:created>
  <dcterms:modified xsi:type="dcterms:W3CDTF">2022-06-15T01:09:08Z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